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345" windowHeight="44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B46" i="1"/>
  <c r="B52" i="1" s="1"/>
  <c r="H45" i="1"/>
  <c r="I45" i="1" s="1"/>
  <c r="C46" i="1"/>
  <c r="I46" i="1" l="1"/>
  <c r="F46" i="1"/>
  <c r="E5" i="1"/>
  <c r="E25" i="1" l="1"/>
  <c r="F25" i="1" s="1"/>
  <c r="H25" i="1"/>
  <c r="I25" i="1" s="1"/>
  <c r="B33" i="1"/>
  <c r="B39" i="1" s="1"/>
  <c r="C33" i="1"/>
  <c r="B12" i="1"/>
  <c r="B18" i="1" s="1"/>
  <c r="F5" i="1"/>
  <c r="D32" i="1" l="1"/>
  <c r="E32" i="1" s="1"/>
  <c r="F32" i="1" s="1"/>
  <c r="G11" i="1"/>
  <c r="H11" i="1" s="1"/>
  <c r="I11" i="1" s="1"/>
  <c r="D11" i="1"/>
  <c r="E11" i="1" s="1"/>
  <c r="F11" i="1" s="1"/>
  <c r="G26" i="1"/>
  <c r="D26" i="1"/>
  <c r="D27" i="1" s="1"/>
  <c r="H24" i="1"/>
  <c r="I24" i="1" s="1"/>
  <c r="E24" i="1"/>
  <c r="F24" i="1" s="1"/>
  <c r="H10" i="1"/>
  <c r="I10" i="1" s="1"/>
  <c r="E10" i="1"/>
  <c r="F10" i="1" s="1"/>
  <c r="C9" i="1"/>
  <c r="H9" i="1" s="1"/>
  <c r="I9" i="1" s="1"/>
  <c r="C8" i="1"/>
  <c r="H6" i="1"/>
  <c r="I6" i="1" s="1"/>
  <c r="E6" i="1"/>
  <c r="F6" i="1" s="1"/>
  <c r="H5" i="1"/>
  <c r="I5" i="1" s="1"/>
  <c r="H26" i="1" l="1"/>
  <c r="I26" i="1" s="1"/>
  <c r="H8" i="1"/>
  <c r="I8" i="1" s="1"/>
  <c r="C12" i="1"/>
  <c r="G27" i="1"/>
  <c r="G28" i="1" s="1"/>
  <c r="G30" i="1" s="1"/>
  <c r="E26" i="1"/>
  <c r="F26" i="1" s="1"/>
  <c r="E27" i="1"/>
  <c r="F27" i="1" s="1"/>
  <c r="D28" i="1"/>
  <c r="E9" i="1"/>
  <c r="F9" i="1" s="1"/>
  <c r="E8" i="1"/>
  <c r="F8" i="1" s="1"/>
  <c r="F12" i="1" s="1"/>
  <c r="I12" i="1" l="1"/>
  <c r="H28" i="1"/>
  <c r="I28" i="1" s="1"/>
  <c r="H27" i="1"/>
  <c r="I27" i="1" s="1"/>
  <c r="H30" i="1"/>
  <c r="I30" i="1" s="1"/>
  <c r="G32" i="1"/>
  <c r="H32" i="1" s="1"/>
  <c r="I32" i="1" s="1"/>
  <c r="G31" i="1"/>
  <c r="H31" i="1" s="1"/>
  <c r="I31" i="1" s="1"/>
  <c r="E28" i="1"/>
  <c r="F28" i="1" s="1"/>
  <c r="D30" i="1"/>
  <c r="I33" i="1" l="1"/>
  <c r="E30" i="1"/>
  <c r="F30" i="1" s="1"/>
  <c r="D31" i="1"/>
  <c r="E31" i="1" s="1"/>
  <c r="F31" i="1" s="1"/>
  <c r="F33" i="1" l="1"/>
</calcChain>
</file>

<file path=xl/sharedStrings.xml><?xml version="1.0" encoding="utf-8"?>
<sst xmlns="http://schemas.openxmlformats.org/spreadsheetml/2006/main" count="70" uniqueCount="48">
  <si>
    <t>Conso /j</t>
  </si>
  <si>
    <t>Conso /m</t>
  </si>
  <si>
    <t>mini</t>
  </si>
  <si>
    <t>maxi</t>
  </si>
  <si>
    <t>Administration</t>
  </si>
  <si>
    <t>CPE + AED</t>
  </si>
  <si>
    <t>PU /Mois HT</t>
  </si>
  <si>
    <t>Total /mois TTC</t>
  </si>
  <si>
    <t>Total TTC / an</t>
  </si>
  <si>
    <t>LOT 1</t>
  </si>
  <si>
    <t>LOT 2</t>
  </si>
  <si>
    <t>TOTAL LOT 2</t>
  </si>
  <si>
    <t>Salle pause ATTEE</t>
  </si>
  <si>
    <t xml:space="preserve"> TOTAL LOT 1</t>
  </si>
  <si>
    <t>Total Lot 2</t>
  </si>
  <si>
    <t>Lycée  (Bât H-I)</t>
  </si>
  <si>
    <t>Internats</t>
  </si>
  <si>
    <t>Annexe (Bât X)</t>
  </si>
  <si>
    <t xml:space="preserve">Contenance </t>
  </si>
  <si>
    <t>Externat (Bât E)*</t>
  </si>
  <si>
    <t>* Bonbonne utilisée 2 mois / an lors des examens de fin d'année</t>
  </si>
  <si>
    <t>Casiers</t>
  </si>
  <si>
    <t>Capacité</t>
  </si>
  <si>
    <t>Infirmerie (Bât B)</t>
  </si>
  <si>
    <t>Restaurant (Bât H-I)</t>
  </si>
  <si>
    <t>Direction (Bât A)</t>
  </si>
  <si>
    <t>Intendance (Bât A)</t>
  </si>
  <si>
    <t>GRETA (Bât A)</t>
  </si>
  <si>
    <t>Agence compta (Bât B)</t>
  </si>
  <si>
    <t>Salle des profs</t>
  </si>
  <si>
    <t>Petite salle a manger</t>
  </si>
  <si>
    <t>Grande salle a manger</t>
  </si>
  <si>
    <t>Salle commensaux</t>
  </si>
  <si>
    <t>Ateliers (Bât D)</t>
  </si>
  <si>
    <t>Vie scolaire (Bât B)</t>
  </si>
  <si>
    <t>LOT 3</t>
  </si>
  <si>
    <t>Nombre de Personnes</t>
  </si>
  <si>
    <t>Coût Fontaines</t>
  </si>
  <si>
    <t>Coût Bonbonnes</t>
  </si>
  <si>
    <t>Coût /Mois HT</t>
  </si>
  <si>
    <t>Coût /mois TTC</t>
  </si>
  <si>
    <t>Coût / an  TTC</t>
  </si>
  <si>
    <t>TVA</t>
  </si>
  <si>
    <t>Coût / an  TTC (x10 mois)</t>
  </si>
  <si>
    <t>Coût / an  TTC (x2 mois)</t>
  </si>
  <si>
    <t xml:space="preserve"> TOTAL LOT 3</t>
  </si>
  <si>
    <t xml:space="preserve">Indications  à renseigner par le candidat </t>
  </si>
  <si>
    <t>préciser les taux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</si>
</sst>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0.00_ &quot;l&quot;"/>
    <numFmt numFmtId="165" formatCode="#,##0.0\ &quot;€&quot;;\-#,##0.0\ &quot;€&quot;"/>
    <numFmt numFmtId="166" formatCode="#0_ &quot;l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2" xfId="0" applyNumberForma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5" fontId="0" fillId="0" borderId="2" xfId="1" applyNumberFormat="1" applyFont="1" applyBorder="1"/>
    <xf numFmtId="165" fontId="0" fillId="0" borderId="3" xfId="1" applyNumberFormat="1" applyFont="1" applyBorder="1"/>
    <xf numFmtId="5" fontId="0" fillId="0" borderId="1" xfId="1" applyNumberFormat="1" applyFont="1" applyBorder="1"/>
    <xf numFmtId="5" fontId="0" fillId="0" borderId="6" xfId="1" applyNumberFormat="1" applyFont="1" applyBorder="1" applyAlignment="1"/>
    <xf numFmtId="5" fontId="0" fillId="0" borderId="3" xfId="1" applyNumberFormat="1" applyFont="1" applyBorder="1" applyAlignment="1"/>
    <xf numFmtId="5" fontId="0" fillId="0" borderId="4" xfId="1" applyNumberFormat="1" applyFont="1" applyBorder="1" applyAlignment="1"/>
    <xf numFmtId="5" fontId="0" fillId="0" borderId="5" xfId="1" applyNumberFormat="1" applyFont="1" applyBorder="1" applyAlignment="1"/>
    <xf numFmtId="5" fontId="0" fillId="0" borderId="4" xfId="0" applyNumberFormat="1" applyBorder="1" applyAlignment="1"/>
    <xf numFmtId="0" fontId="0" fillId="0" borderId="5" xfId="0" applyBorder="1" applyAlignment="1"/>
    <xf numFmtId="164" fontId="0" fillId="0" borderId="7" xfId="0" applyNumberFormat="1" applyBorder="1"/>
    <xf numFmtId="5" fontId="0" fillId="2" borderId="3" xfId="1" applyNumberFormat="1" applyFont="1" applyFill="1" applyBorder="1"/>
    <xf numFmtId="5" fontId="0" fillId="2" borderId="6" xfId="1" applyNumberFormat="1" applyFont="1" applyFill="1" applyBorder="1" applyAlignment="1"/>
    <xf numFmtId="0" fontId="0" fillId="0" borderId="8" xfId="0" applyBorder="1"/>
    <xf numFmtId="5" fontId="0" fillId="2" borderId="9" xfId="1" applyNumberFormat="1" applyFont="1" applyFill="1" applyBorder="1" applyAlignment="1"/>
    <xf numFmtId="5" fontId="0" fillId="3" borderId="9" xfId="1" applyNumberFormat="1" applyFont="1" applyFill="1" applyBorder="1" applyAlignment="1"/>
    <xf numFmtId="0" fontId="2" fillId="0" borderId="8" xfId="0" applyFont="1" applyBorder="1" applyAlignment="1">
      <alignment horizontal="center" wrapText="1"/>
    </xf>
    <xf numFmtId="5" fontId="0" fillId="0" borderId="9" xfId="1" applyNumberFormat="1" applyFont="1" applyBorder="1" applyAlignment="1">
      <alignment horizontal="right" wrapText="1"/>
    </xf>
    <xf numFmtId="0" fontId="0" fillId="3" borderId="3" xfId="0" applyFill="1" applyBorder="1"/>
    <xf numFmtId="0" fontId="0" fillId="2" borderId="8" xfId="0" applyFill="1" applyBorder="1"/>
    <xf numFmtId="5" fontId="0" fillId="2" borderId="2" xfId="1" applyNumberFormat="1" applyFont="1" applyFill="1" applyBorder="1"/>
    <xf numFmtId="5" fontId="0" fillId="2" borderId="2" xfId="1" applyNumberFormat="1" applyFont="1" applyFill="1" applyBorder="1" applyAlignment="1"/>
    <xf numFmtId="0" fontId="0" fillId="2" borderId="5" xfId="0" applyFill="1" applyBorder="1"/>
    <xf numFmtId="0" fontId="0" fillId="0" borderId="10" xfId="0" applyBorder="1"/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/>
    <xf numFmtId="0" fontId="0" fillId="0" borderId="15" xfId="0" applyBorder="1"/>
    <xf numFmtId="0" fontId="0" fillId="0" borderId="14" xfId="0" applyBorder="1"/>
    <xf numFmtId="0" fontId="2" fillId="0" borderId="15" xfId="0" applyFont="1" applyBorder="1"/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5" fontId="0" fillId="2" borderId="14" xfId="1" applyNumberFormat="1" applyFont="1" applyFill="1" applyBorder="1"/>
    <xf numFmtId="0" fontId="0" fillId="0" borderId="16" xfId="0" applyBorder="1"/>
    <xf numFmtId="0" fontId="0" fillId="2" borderId="17" xfId="0" applyFill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5" fontId="0" fillId="3" borderId="21" xfId="1" applyNumberFormat="1" applyFont="1" applyFill="1" applyBorder="1" applyAlignment="1"/>
    <xf numFmtId="0" fontId="0" fillId="0" borderId="23" xfId="0" applyBorder="1"/>
    <xf numFmtId="0" fontId="0" fillId="4" borderId="2" xfId="0" applyFill="1" applyBorder="1"/>
    <xf numFmtId="164" fontId="0" fillId="4" borderId="1" xfId="0" applyNumberFormat="1" applyFill="1" applyBorder="1"/>
    <xf numFmtId="0" fontId="0" fillId="4" borderId="14" xfId="0" applyFill="1" applyBorder="1"/>
    <xf numFmtId="0" fontId="0" fillId="4" borderId="15" xfId="0" applyFill="1" applyBorder="1"/>
    <xf numFmtId="166" fontId="0" fillId="0" borderId="2" xfId="0" applyNumberFormat="1" applyBorder="1"/>
    <xf numFmtId="1" fontId="0" fillId="0" borderId="2" xfId="0" applyNumberFormat="1" applyBorder="1" applyAlignment="1">
      <alignment horizontal="right"/>
    </xf>
    <xf numFmtId="1" fontId="0" fillId="0" borderId="8" xfId="0" applyNumberFormat="1" applyBorder="1"/>
    <xf numFmtId="0" fontId="0" fillId="2" borderId="0" xfId="0" applyFill="1" applyBorder="1"/>
    <xf numFmtId="5" fontId="0" fillId="2" borderId="27" xfId="1" applyNumberFormat="1" applyFont="1" applyFill="1" applyBorder="1"/>
    <xf numFmtId="165" fontId="0" fillId="0" borderId="28" xfId="1" applyNumberFormat="1" applyFont="1" applyBorder="1"/>
    <xf numFmtId="5" fontId="0" fillId="0" borderId="29" xfId="1" applyNumberFormat="1" applyFont="1" applyBorder="1"/>
    <xf numFmtId="5" fontId="0" fillId="0" borderId="27" xfId="1" applyNumberFormat="1" applyFont="1" applyBorder="1"/>
    <xf numFmtId="5" fontId="0" fillId="2" borderId="28" xfId="1" applyNumberFormat="1" applyFont="1" applyFill="1" applyBorder="1"/>
    <xf numFmtId="5" fontId="0" fillId="2" borderId="30" xfId="1" applyNumberFormat="1" applyFont="1" applyFill="1" applyBorder="1"/>
    <xf numFmtId="0" fontId="0" fillId="4" borderId="16" xfId="0" applyFill="1" applyBorder="1" applyAlignment="1">
      <alignment horizontal="left"/>
    </xf>
    <xf numFmtId="1" fontId="0" fillId="4" borderId="5" xfId="0" applyNumberFormat="1" applyFill="1" applyBorder="1"/>
    <xf numFmtId="0" fontId="0" fillId="4" borderId="5" xfId="0" applyFill="1" applyBorder="1"/>
    <xf numFmtId="164" fontId="0" fillId="4" borderId="4" xfId="0" applyNumberFormat="1" applyFill="1" applyBorder="1"/>
    <xf numFmtId="0" fontId="0" fillId="4" borderId="17" xfId="0" applyFill="1" applyBorder="1"/>
    <xf numFmtId="0" fontId="0" fillId="4" borderId="39" xfId="0" applyFill="1" applyBorder="1"/>
    <xf numFmtId="1" fontId="0" fillId="4" borderId="6" xfId="0" applyNumberFormat="1" applyFill="1" applyBorder="1"/>
    <xf numFmtId="0" fontId="0" fillId="2" borderId="22" xfId="0" applyFill="1" applyBorder="1"/>
    <xf numFmtId="0" fontId="0" fillId="4" borderId="7" xfId="0" applyFill="1" applyBorder="1"/>
    <xf numFmtId="0" fontId="0" fillId="4" borderId="3" xfId="0" applyFill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5" fontId="0" fillId="0" borderId="31" xfId="1" applyNumberFormat="1" applyFont="1" applyBorder="1" applyAlignment="1">
      <alignment horizontal="center"/>
    </xf>
    <xf numFmtId="5" fontId="0" fillId="0" borderId="32" xfId="1" applyNumberFormat="1" applyFont="1" applyBorder="1" applyAlignment="1">
      <alignment horizontal="center"/>
    </xf>
    <xf numFmtId="5" fontId="0" fillId="0" borderId="33" xfId="1" applyNumberFormat="1" applyFont="1" applyBorder="1" applyAlignment="1">
      <alignment horizontal="center"/>
    </xf>
    <xf numFmtId="5" fontId="0" fillId="0" borderId="34" xfId="1" applyNumberFormat="1" applyFont="1" applyBorder="1" applyAlignment="1">
      <alignment horizontal="center"/>
    </xf>
    <xf numFmtId="5" fontId="0" fillId="0" borderId="0" xfId="1" applyNumberFormat="1" applyFont="1" applyBorder="1" applyAlignment="1">
      <alignment horizontal="center"/>
    </xf>
    <xf numFmtId="5" fontId="0" fillId="0" borderId="35" xfId="1" applyNumberFormat="1" applyFont="1" applyBorder="1" applyAlignment="1">
      <alignment horizontal="center"/>
    </xf>
    <xf numFmtId="5" fontId="0" fillId="0" borderId="36" xfId="1" applyNumberFormat="1" applyFont="1" applyBorder="1" applyAlignment="1">
      <alignment horizontal="center"/>
    </xf>
    <xf numFmtId="5" fontId="0" fillId="0" borderId="37" xfId="1" applyNumberFormat="1" applyFont="1" applyBorder="1" applyAlignment="1">
      <alignment horizontal="center"/>
    </xf>
    <xf numFmtId="5" fontId="0" fillId="0" borderId="38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5" fontId="0" fillId="2" borderId="5" xfId="0" applyNumberForma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Normal="100" workbookViewId="0">
      <selection activeCell="F59" sqref="F59"/>
    </sheetView>
  </sheetViews>
  <sheetFormatPr baseColWidth="10" defaultRowHeight="15" x14ac:dyDescent="0.25"/>
  <cols>
    <col min="1" max="1" width="22.42578125" customWidth="1"/>
    <col min="2" max="2" width="11" customWidth="1"/>
    <col min="4" max="5" width="8.7109375" customWidth="1"/>
    <col min="6" max="6" width="11" customWidth="1"/>
    <col min="7" max="8" width="8.7109375" customWidth="1"/>
    <col min="9" max="9" width="11" customWidth="1"/>
  </cols>
  <sheetData>
    <row r="1" spans="1:9" ht="30.75" thickBot="1" x14ac:dyDescent="0.3">
      <c r="A1" s="31"/>
      <c r="B1" s="32" t="s">
        <v>37</v>
      </c>
      <c r="C1" s="87" t="s">
        <v>36</v>
      </c>
      <c r="D1" s="33" t="s">
        <v>0</v>
      </c>
      <c r="E1" s="34" t="s">
        <v>1</v>
      </c>
      <c r="F1" s="32" t="s">
        <v>38</v>
      </c>
      <c r="G1" s="33" t="s">
        <v>0</v>
      </c>
      <c r="H1" s="34" t="s">
        <v>1</v>
      </c>
      <c r="I1" s="32" t="s">
        <v>38</v>
      </c>
    </row>
    <row r="2" spans="1:9" x14ac:dyDescent="0.25">
      <c r="A2" s="75" t="s">
        <v>9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35" t="s">
        <v>18</v>
      </c>
      <c r="B3" s="1">
        <v>20</v>
      </c>
      <c r="C3" s="2"/>
      <c r="D3" s="3" t="s">
        <v>2</v>
      </c>
      <c r="E3" s="4"/>
      <c r="F3" s="5"/>
      <c r="G3" s="3" t="s">
        <v>3</v>
      </c>
      <c r="H3" s="4"/>
      <c r="I3" s="36"/>
    </row>
    <row r="4" spans="1:9" x14ac:dyDescent="0.25">
      <c r="A4" s="37" t="s">
        <v>16</v>
      </c>
      <c r="B4" s="56"/>
      <c r="C4" s="2"/>
      <c r="D4" s="3"/>
      <c r="E4" s="4"/>
      <c r="F4" s="5"/>
      <c r="G4" s="3"/>
      <c r="H4" s="4"/>
      <c r="I4" s="36"/>
    </row>
    <row r="5" spans="1:9" x14ac:dyDescent="0.25">
      <c r="A5" s="38" t="s">
        <v>15</v>
      </c>
      <c r="B5" s="7">
        <v>6</v>
      </c>
      <c r="C5" s="2">
        <v>150</v>
      </c>
      <c r="D5" s="8">
        <v>0.25</v>
      </c>
      <c r="E5" s="55">
        <f>C5*D5*20</f>
        <v>750</v>
      </c>
      <c r="F5" s="2">
        <f>E5/$B$3</f>
        <v>37.5</v>
      </c>
      <c r="G5" s="8">
        <v>0.5</v>
      </c>
      <c r="H5" s="55">
        <f>C5*G5*20</f>
        <v>1500</v>
      </c>
      <c r="I5" s="39">
        <f>H5/$B$3</f>
        <v>75</v>
      </c>
    </row>
    <row r="6" spans="1:9" x14ac:dyDescent="0.25">
      <c r="A6" s="38" t="s">
        <v>17</v>
      </c>
      <c r="B6" s="7">
        <v>1</v>
      </c>
      <c r="C6" s="2">
        <v>40</v>
      </c>
      <c r="D6" s="8">
        <v>0.25</v>
      </c>
      <c r="E6" s="55">
        <f t="shared" ref="E6:E32" si="0">C6*D6*20</f>
        <v>200</v>
      </c>
      <c r="F6" s="2">
        <f>E6/$B$3</f>
        <v>10</v>
      </c>
      <c r="G6" s="8">
        <v>0.25</v>
      </c>
      <c r="H6" s="55">
        <f t="shared" ref="H6:H32" si="1">C6*G6*20</f>
        <v>200</v>
      </c>
      <c r="I6" s="39">
        <f>H6/$B$3</f>
        <v>10</v>
      </c>
    </row>
    <row r="7" spans="1:9" x14ac:dyDescent="0.25">
      <c r="A7" s="40" t="s">
        <v>24</v>
      </c>
      <c r="B7" s="56"/>
      <c r="C7" s="2"/>
      <c r="D7" s="8"/>
      <c r="E7" s="55"/>
      <c r="F7" s="2"/>
      <c r="G7" s="8"/>
      <c r="H7" s="55"/>
      <c r="I7" s="39"/>
    </row>
    <row r="8" spans="1:9" x14ac:dyDescent="0.25">
      <c r="A8" s="41" t="s">
        <v>30</v>
      </c>
      <c r="B8" s="7">
        <v>1</v>
      </c>
      <c r="C8" s="2">
        <f>150/5</f>
        <v>30</v>
      </c>
      <c r="D8" s="8">
        <v>0.2</v>
      </c>
      <c r="E8" s="55">
        <f t="shared" si="0"/>
        <v>120</v>
      </c>
      <c r="F8" s="2">
        <f>E8/$B$3</f>
        <v>6</v>
      </c>
      <c r="G8" s="8">
        <v>0.2</v>
      </c>
      <c r="H8" s="55">
        <f t="shared" si="1"/>
        <v>120</v>
      </c>
      <c r="I8" s="39">
        <f>H8/$B$3</f>
        <v>6</v>
      </c>
    </row>
    <row r="9" spans="1:9" x14ac:dyDescent="0.25">
      <c r="A9" s="41" t="s">
        <v>31</v>
      </c>
      <c r="B9" s="7">
        <v>1</v>
      </c>
      <c r="C9" s="2">
        <f>225/5</f>
        <v>45</v>
      </c>
      <c r="D9" s="8">
        <v>0.2</v>
      </c>
      <c r="E9" s="55">
        <f t="shared" si="0"/>
        <v>180</v>
      </c>
      <c r="F9" s="2">
        <f>E9/$B$3</f>
        <v>9</v>
      </c>
      <c r="G9" s="8">
        <v>0.2</v>
      </c>
      <c r="H9" s="55">
        <f t="shared" si="1"/>
        <v>180</v>
      </c>
      <c r="I9" s="39">
        <f>H9/$B$3</f>
        <v>9</v>
      </c>
    </row>
    <row r="10" spans="1:9" x14ac:dyDescent="0.25">
      <c r="A10" s="41" t="s">
        <v>32</v>
      </c>
      <c r="B10" s="7">
        <v>1</v>
      </c>
      <c r="C10" s="2">
        <v>40</v>
      </c>
      <c r="D10" s="8">
        <v>0.2</v>
      </c>
      <c r="E10" s="55">
        <f t="shared" si="0"/>
        <v>160</v>
      </c>
      <c r="F10" s="2">
        <f>E10/$B$3</f>
        <v>8</v>
      </c>
      <c r="G10" s="8">
        <v>0.2</v>
      </c>
      <c r="H10" s="55">
        <f t="shared" si="1"/>
        <v>160</v>
      </c>
      <c r="I10" s="39">
        <f>H10/$B$3</f>
        <v>8</v>
      </c>
    </row>
    <row r="11" spans="1:9" x14ac:dyDescent="0.25">
      <c r="A11" s="42" t="s">
        <v>23</v>
      </c>
      <c r="B11" s="7">
        <v>1</v>
      </c>
      <c r="C11" s="2">
        <v>5</v>
      </c>
      <c r="D11" s="8">
        <f>D24</f>
        <v>0.25</v>
      </c>
      <c r="E11" s="55">
        <f>C11*D11*20</f>
        <v>25</v>
      </c>
      <c r="F11" s="2">
        <f>E11/$B$3</f>
        <v>1.25</v>
      </c>
      <c r="G11" s="8">
        <f>G24</f>
        <v>0.5</v>
      </c>
      <c r="H11" s="55">
        <f>C11*G11*20</f>
        <v>50</v>
      </c>
      <c r="I11" s="39">
        <f>H11/$B$3</f>
        <v>2.5</v>
      </c>
    </row>
    <row r="12" spans="1:9" x14ac:dyDescent="0.25">
      <c r="A12" s="65" t="s">
        <v>13</v>
      </c>
      <c r="B12" s="66">
        <f>SUM(B5:B11)</f>
        <v>11</v>
      </c>
      <c r="C12" s="71">
        <f>SUM(C5:C11)</f>
        <v>310</v>
      </c>
      <c r="D12" s="70"/>
      <c r="E12" s="67"/>
      <c r="F12" s="67">
        <f>SUM(F5:F11)</f>
        <v>71.75</v>
      </c>
      <c r="G12" s="68"/>
      <c r="H12" s="67"/>
      <c r="I12" s="69">
        <f>SUM(I5:I11)</f>
        <v>110.5</v>
      </c>
    </row>
    <row r="13" spans="1:9" x14ac:dyDescent="0.25">
      <c r="A13" s="50" t="s">
        <v>39</v>
      </c>
      <c r="B13" s="59"/>
      <c r="C13" s="60"/>
      <c r="D13" s="61"/>
      <c r="E13" s="62"/>
      <c r="F13" s="63"/>
      <c r="G13" s="61"/>
      <c r="H13" s="62"/>
      <c r="I13" s="64"/>
    </row>
    <row r="14" spans="1:9" x14ac:dyDescent="0.25">
      <c r="A14" s="50" t="s">
        <v>42</v>
      </c>
      <c r="B14" s="59"/>
      <c r="C14" s="60"/>
      <c r="D14" s="61"/>
      <c r="E14" s="62"/>
      <c r="F14" s="63"/>
      <c r="G14" s="61"/>
      <c r="H14" s="62"/>
      <c r="I14" s="64"/>
    </row>
    <row r="15" spans="1:9" x14ac:dyDescent="0.25">
      <c r="A15" s="38" t="s">
        <v>40</v>
      </c>
      <c r="B15" s="29"/>
      <c r="C15" s="13"/>
      <c r="D15" s="11"/>
      <c r="E15" s="9"/>
      <c r="F15" s="19"/>
      <c r="G15" s="6"/>
      <c r="H15" s="7"/>
      <c r="I15" s="43"/>
    </row>
    <row r="16" spans="1:9" x14ac:dyDescent="0.25">
      <c r="A16" s="44" t="s">
        <v>43</v>
      </c>
      <c r="B16" s="88"/>
      <c r="C16" s="12"/>
      <c r="D16" s="14"/>
      <c r="E16" s="15"/>
      <c r="F16" s="20"/>
      <c r="G16" s="16"/>
      <c r="H16" s="17"/>
      <c r="I16" s="45"/>
    </row>
    <row r="17" spans="1:9" x14ac:dyDescent="0.25">
      <c r="A17" s="46"/>
      <c r="B17" s="24" t="s">
        <v>21</v>
      </c>
      <c r="C17" s="25" t="s">
        <v>22</v>
      </c>
      <c r="D17" s="78"/>
      <c r="E17" s="79"/>
      <c r="F17" s="79"/>
      <c r="G17" s="79"/>
      <c r="H17" s="79"/>
      <c r="I17" s="80"/>
    </row>
    <row r="18" spans="1:9" x14ac:dyDescent="0.25">
      <c r="A18" s="46"/>
      <c r="B18" s="57">
        <f>B12</f>
        <v>11</v>
      </c>
      <c r="C18" s="22"/>
      <c r="D18" s="81"/>
      <c r="E18" s="82"/>
      <c r="F18" s="82"/>
      <c r="G18" s="82"/>
      <c r="H18" s="82"/>
      <c r="I18" s="83"/>
    </row>
    <row r="19" spans="1:9" x14ac:dyDescent="0.25">
      <c r="A19" s="38" t="s">
        <v>6</v>
      </c>
      <c r="B19" s="27"/>
      <c r="C19" s="23"/>
      <c r="D19" s="81"/>
      <c r="E19" s="82"/>
      <c r="F19" s="82"/>
      <c r="G19" s="82"/>
      <c r="H19" s="82"/>
      <c r="I19" s="83"/>
    </row>
    <row r="20" spans="1:9" x14ac:dyDescent="0.25">
      <c r="A20" s="47" t="s">
        <v>7</v>
      </c>
      <c r="B20" s="27"/>
      <c r="C20" s="23"/>
      <c r="D20" s="81"/>
      <c r="E20" s="82"/>
      <c r="F20" s="82"/>
      <c r="G20" s="82"/>
      <c r="H20" s="82"/>
      <c r="I20" s="83"/>
    </row>
    <row r="21" spans="1:9" ht="15.75" thickBot="1" x14ac:dyDescent="0.3">
      <c r="A21" s="48" t="s">
        <v>8</v>
      </c>
      <c r="B21" s="72"/>
      <c r="C21" s="49"/>
      <c r="D21" s="84"/>
      <c r="E21" s="85"/>
      <c r="F21" s="85"/>
      <c r="G21" s="85"/>
      <c r="H21" s="85"/>
      <c r="I21" s="86"/>
    </row>
    <row r="22" spans="1:9" x14ac:dyDescent="0.25">
      <c r="A22" s="75" t="s">
        <v>10</v>
      </c>
      <c r="B22" s="76"/>
      <c r="C22" s="76"/>
      <c r="D22" s="76"/>
      <c r="E22" s="76"/>
      <c r="F22" s="76"/>
      <c r="G22" s="76"/>
      <c r="H22" s="76"/>
      <c r="I22" s="77"/>
    </row>
    <row r="23" spans="1:9" x14ac:dyDescent="0.25">
      <c r="A23" s="40" t="s">
        <v>4</v>
      </c>
      <c r="B23" s="7"/>
      <c r="C23" s="26"/>
      <c r="D23" s="8"/>
      <c r="E23" s="7"/>
      <c r="F23" s="2"/>
      <c r="G23" s="8"/>
      <c r="H23" s="7"/>
      <c r="I23" s="39"/>
    </row>
    <row r="24" spans="1:9" x14ac:dyDescent="0.25">
      <c r="A24" s="41" t="s">
        <v>25</v>
      </c>
      <c r="B24" s="7">
        <v>1</v>
      </c>
      <c r="C24" s="2">
        <v>6</v>
      </c>
      <c r="D24" s="8">
        <v>0.25</v>
      </c>
      <c r="E24" s="55">
        <f t="shared" si="0"/>
        <v>30</v>
      </c>
      <c r="F24" s="2">
        <f>E24/$B$3</f>
        <v>1.5</v>
      </c>
      <c r="G24" s="8">
        <v>0.5</v>
      </c>
      <c r="H24" s="55">
        <f t="shared" si="1"/>
        <v>60</v>
      </c>
      <c r="I24" s="39">
        <f>H24/$B$3</f>
        <v>3</v>
      </c>
    </row>
    <row r="25" spans="1:9" x14ac:dyDescent="0.25">
      <c r="A25" s="41" t="s">
        <v>26</v>
      </c>
      <c r="B25" s="7">
        <v>1</v>
      </c>
      <c r="C25" s="2">
        <v>6</v>
      </c>
      <c r="D25" s="8">
        <v>0.25</v>
      </c>
      <c r="E25" s="55">
        <f t="shared" ref="E25" si="2">C25*D25*20</f>
        <v>30</v>
      </c>
      <c r="F25" s="2">
        <f>E25/$B$3</f>
        <v>1.5</v>
      </c>
      <c r="G25" s="8">
        <v>0.5</v>
      </c>
      <c r="H25" s="55">
        <f t="shared" ref="H25" si="3">C25*G25*20</f>
        <v>60</v>
      </c>
      <c r="I25" s="39">
        <f>H25/$B$3</f>
        <v>3</v>
      </c>
    </row>
    <row r="26" spans="1:9" x14ac:dyDescent="0.25">
      <c r="A26" s="41" t="s">
        <v>27</v>
      </c>
      <c r="B26" s="7">
        <v>1</v>
      </c>
      <c r="C26" s="2">
        <v>8</v>
      </c>
      <c r="D26" s="8">
        <f>D24</f>
        <v>0.25</v>
      </c>
      <c r="E26" s="55">
        <f t="shared" si="0"/>
        <v>40</v>
      </c>
      <c r="F26" s="2">
        <f>E26/$B$3</f>
        <v>2</v>
      </c>
      <c r="G26" s="8">
        <f>G24</f>
        <v>0.5</v>
      </c>
      <c r="H26" s="55">
        <f t="shared" si="1"/>
        <v>80</v>
      </c>
      <c r="I26" s="39">
        <f>H26/$B$3</f>
        <v>4</v>
      </c>
    </row>
    <row r="27" spans="1:9" x14ac:dyDescent="0.25">
      <c r="A27" s="41" t="s">
        <v>28</v>
      </c>
      <c r="B27" s="7">
        <v>1</v>
      </c>
      <c r="C27" s="2">
        <v>2</v>
      </c>
      <c r="D27" s="8">
        <f>D26</f>
        <v>0.25</v>
      </c>
      <c r="E27" s="55">
        <f t="shared" si="0"/>
        <v>10</v>
      </c>
      <c r="F27" s="2">
        <f>E27/$B$3</f>
        <v>0.5</v>
      </c>
      <c r="G27" s="8">
        <f>G26</f>
        <v>0.5</v>
      </c>
      <c r="H27" s="55">
        <f t="shared" si="1"/>
        <v>20</v>
      </c>
      <c r="I27" s="39">
        <f>H27/$B$3</f>
        <v>1</v>
      </c>
    </row>
    <row r="28" spans="1:9" x14ac:dyDescent="0.25">
      <c r="A28" s="41" t="s">
        <v>33</v>
      </c>
      <c r="B28" s="7">
        <v>1</v>
      </c>
      <c r="C28" s="2">
        <v>10</v>
      </c>
      <c r="D28" s="8">
        <f>D27</f>
        <v>0.25</v>
      </c>
      <c r="E28" s="55">
        <f t="shared" si="0"/>
        <v>50</v>
      </c>
      <c r="F28" s="2">
        <f>E28/$B$3</f>
        <v>2.5</v>
      </c>
      <c r="G28" s="8">
        <f>G27</f>
        <v>0.5</v>
      </c>
      <c r="H28" s="55">
        <f t="shared" si="1"/>
        <v>100</v>
      </c>
      <c r="I28" s="39">
        <f>H28/$B$3</f>
        <v>5</v>
      </c>
    </row>
    <row r="29" spans="1:9" x14ac:dyDescent="0.25">
      <c r="A29" s="40" t="s">
        <v>34</v>
      </c>
      <c r="B29" s="7"/>
      <c r="C29" s="2"/>
      <c r="D29" s="8"/>
      <c r="E29" s="55"/>
      <c r="F29" s="2"/>
      <c r="G29" s="8"/>
      <c r="H29" s="55"/>
      <c r="I29" s="39"/>
    </row>
    <row r="30" spans="1:9" x14ac:dyDescent="0.25">
      <c r="A30" s="41" t="s">
        <v>5</v>
      </c>
      <c r="B30" s="7">
        <v>1</v>
      </c>
      <c r="C30" s="2">
        <v>5</v>
      </c>
      <c r="D30" s="8">
        <f>D28</f>
        <v>0.25</v>
      </c>
      <c r="E30" s="55">
        <f t="shared" si="0"/>
        <v>25</v>
      </c>
      <c r="F30" s="2">
        <f>E30/$B$3</f>
        <v>1.25</v>
      </c>
      <c r="G30" s="8">
        <f>G28</f>
        <v>0.5</v>
      </c>
      <c r="H30" s="55">
        <f t="shared" si="1"/>
        <v>50</v>
      </c>
      <c r="I30" s="39">
        <f>H30/$B$3</f>
        <v>2.5</v>
      </c>
    </row>
    <row r="31" spans="1:9" x14ac:dyDescent="0.25">
      <c r="A31" s="41" t="s">
        <v>29</v>
      </c>
      <c r="B31" s="7">
        <v>1</v>
      </c>
      <c r="C31" s="2">
        <v>40</v>
      </c>
      <c r="D31" s="8">
        <f>D30</f>
        <v>0.25</v>
      </c>
      <c r="E31" s="55">
        <f t="shared" si="0"/>
        <v>200</v>
      </c>
      <c r="F31" s="2">
        <f>E31/$B$3</f>
        <v>10</v>
      </c>
      <c r="G31" s="8">
        <f>G30</f>
        <v>0.5</v>
      </c>
      <c r="H31" s="55">
        <f t="shared" si="1"/>
        <v>400</v>
      </c>
      <c r="I31" s="39">
        <f>H31/$B$3</f>
        <v>20</v>
      </c>
    </row>
    <row r="32" spans="1:9" x14ac:dyDescent="0.25">
      <c r="A32" s="40" t="s">
        <v>12</v>
      </c>
      <c r="B32" s="7">
        <v>1</v>
      </c>
      <c r="C32" s="2">
        <v>30</v>
      </c>
      <c r="D32" s="8">
        <f>0.25</f>
        <v>0.25</v>
      </c>
      <c r="E32" s="55">
        <f t="shared" si="0"/>
        <v>150</v>
      </c>
      <c r="F32" s="2">
        <f>E32/$B$3</f>
        <v>7.5</v>
      </c>
      <c r="G32" s="8">
        <f>G30</f>
        <v>0.5</v>
      </c>
      <c r="H32" s="55">
        <f t="shared" si="1"/>
        <v>300</v>
      </c>
      <c r="I32" s="39">
        <f>H32/$B$3</f>
        <v>15</v>
      </c>
    </row>
    <row r="33" spans="1:9" x14ac:dyDescent="0.25">
      <c r="A33" s="54" t="s">
        <v>11</v>
      </c>
      <c r="B33" s="51">
        <f>SUM(B24:B32)</f>
        <v>8</v>
      </c>
      <c r="C33" s="74">
        <f>SUM(C24:C32)</f>
        <v>107</v>
      </c>
      <c r="D33" s="73"/>
      <c r="E33" s="51"/>
      <c r="F33" s="51">
        <f>SUM(F24:F32)</f>
        <v>26.75</v>
      </c>
      <c r="G33" s="52"/>
      <c r="H33" s="51"/>
      <c r="I33" s="53">
        <f>SUM(I24:I32)</f>
        <v>53.5</v>
      </c>
    </row>
    <row r="34" spans="1:9" x14ac:dyDescent="0.25">
      <c r="A34" s="50" t="s">
        <v>39</v>
      </c>
      <c r="B34" s="28"/>
      <c r="C34" s="10"/>
      <c r="D34" s="11"/>
      <c r="E34" s="9"/>
      <c r="F34" s="19"/>
      <c r="G34" s="11"/>
      <c r="H34" s="9"/>
      <c r="I34" s="43"/>
    </row>
    <row r="35" spans="1:9" x14ac:dyDescent="0.25">
      <c r="A35" s="50" t="s">
        <v>42</v>
      </c>
      <c r="B35" s="59"/>
      <c r="C35" s="60"/>
      <c r="D35" s="61"/>
      <c r="E35" s="62"/>
      <c r="F35" s="63"/>
      <c r="G35" s="61"/>
      <c r="H35" s="62"/>
      <c r="I35" s="64"/>
    </row>
    <row r="36" spans="1:9" x14ac:dyDescent="0.25">
      <c r="A36" s="38" t="s">
        <v>40</v>
      </c>
      <c r="B36" s="29"/>
      <c r="C36" s="13"/>
      <c r="D36" s="11"/>
      <c r="E36" s="9"/>
      <c r="F36" s="19"/>
      <c r="G36" s="6"/>
      <c r="H36" s="7"/>
      <c r="I36" s="43"/>
    </row>
    <row r="37" spans="1:9" x14ac:dyDescent="0.25">
      <c r="A37" s="44" t="s">
        <v>43</v>
      </c>
      <c r="B37" s="30"/>
      <c r="C37" s="12"/>
      <c r="D37" s="14"/>
      <c r="E37" s="15"/>
      <c r="F37" s="20"/>
      <c r="G37" s="16"/>
      <c r="H37" s="17"/>
      <c r="I37" s="45"/>
    </row>
    <row r="38" spans="1:9" x14ac:dyDescent="0.25">
      <c r="A38" s="46"/>
      <c r="B38" s="24" t="s">
        <v>21</v>
      </c>
      <c r="C38" s="25" t="s">
        <v>22</v>
      </c>
      <c r="D38" s="78"/>
      <c r="E38" s="79"/>
      <c r="F38" s="79"/>
      <c r="G38" s="79"/>
      <c r="H38" s="79"/>
      <c r="I38" s="80"/>
    </row>
    <row r="39" spans="1:9" x14ac:dyDescent="0.25">
      <c r="A39" s="46" t="s">
        <v>14</v>
      </c>
      <c r="B39" s="21">
        <f>B33</f>
        <v>8</v>
      </c>
      <c r="C39" s="22"/>
      <c r="D39" s="81"/>
      <c r="E39" s="82"/>
      <c r="F39" s="82"/>
      <c r="G39" s="82"/>
      <c r="H39" s="82"/>
      <c r="I39" s="83"/>
    </row>
    <row r="40" spans="1:9" x14ac:dyDescent="0.25">
      <c r="A40" s="38" t="s">
        <v>6</v>
      </c>
      <c r="B40" s="27"/>
      <c r="C40" s="23"/>
      <c r="D40" s="81"/>
      <c r="E40" s="82"/>
      <c r="F40" s="82"/>
      <c r="G40" s="82"/>
      <c r="H40" s="82"/>
      <c r="I40" s="83"/>
    </row>
    <row r="41" spans="1:9" x14ac:dyDescent="0.25">
      <c r="A41" s="47" t="s">
        <v>7</v>
      </c>
      <c r="B41" s="27"/>
      <c r="C41" s="23"/>
      <c r="D41" s="81"/>
      <c r="E41" s="82"/>
      <c r="F41" s="82"/>
      <c r="G41" s="82"/>
      <c r="H41" s="82"/>
      <c r="I41" s="83"/>
    </row>
    <row r="42" spans="1:9" ht="15.75" thickBot="1" x14ac:dyDescent="0.3">
      <c r="A42" s="48" t="s">
        <v>8</v>
      </c>
      <c r="B42" s="72"/>
      <c r="C42" s="49"/>
      <c r="D42" s="84"/>
      <c r="E42" s="85"/>
      <c r="F42" s="85"/>
      <c r="G42" s="85"/>
      <c r="H42" s="85"/>
      <c r="I42" s="86"/>
    </row>
    <row r="43" spans="1:9" x14ac:dyDescent="0.25">
      <c r="A43" s="75" t="s">
        <v>35</v>
      </c>
      <c r="B43" s="76"/>
      <c r="C43" s="76"/>
      <c r="D43" s="76"/>
      <c r="E43" s="76"/>
      <c r="F43" s="76"/>
      <c r="G43" s="76"/>
      <c r="H43" s="76"/>
      <c r="I43" s="77"/>
    </row>
    <row r="44" spans="1:9" x14ac:dyDescent="0.25">
      <c r="A44" s="35" t="s">
        <v>18</v>
      </c>
      <c r="B44" s="1">
        <v>20</v>
      </c>
      <c r="C44" s="2"/>
      <c r="D44" s="3" t="s">
        <v>2</v>
      </c>
      <c r="E44" s="4"/>
      <c r="F44" s="5"/>
      <c r="G44" s="3" t="s">
        <v>3</v>
      </c>
      <c r="H44" s="4"/>
      <c r="I44" s="36"/>
    </row>
    <row r="45" spans="1:9" x14ac:dyDescent="0.25">
      <c r="A45" s="42" t="s">
        <v>19</v>
      </c>
      <c r="B45" s="7">
        <v>1</v>
      </c>
      <c r="C45" s="2">
        <v>50</v>
      </c>
      <c r="D45" s="18">
        <v>0.125</v>
      </c>
      <c r="E45" s="55">
        <f>C45*D45*20</f>
        <v>125</v>
      </c>
      <c r="F45" s="2">
        <f>E45/$B$3</f>
        <v>6.25</v>
      </c>
      <c r="G45" s="8">
        <v>0.25</v>
      </c>
      <c r="H45" s="55">
        <f>C45*G45*20</f>
        <v>250</v>
      </c>
      <c r="I45" s="39">
        <f>H45/$B$3</f>
        <v>12.5</v>
      </c>
    </row>
    <row r="46" spans="1:9" x14ac:dyDescent="0.25">
      <c r="A46" s="65" t="s">
        <v>45</v>
      </c>
      <c r="B46" s="66">
        <f>SUM(B45:B45)</f>
        <v>1</v>
      </c>
      <c r="C46" s="71">
        <f>SUM(C45:C45)</f>
        <v>50</v>
      </c>
      <c r="D46" s="70"/>
      <c r="E46" s="67"/>
      <c r="F46" s="67">
        <f>SUM(F45:F45)</f>
        <v>6.25</v>
      </c>
      <c r="G46" s="68"/>
      <c r="H46" s="67"/>
      <c r="I46" s="69">
        <f>SUM(I45:I45)</f>
        <v>12.5</v>
      </c>
    </row>
    <row r="47" spans="1:9" x14ac:dyDescent="0.25">
      <c r="A47" s="50" t="s">
        <v>39</v>
      </c>
      <c r="B47" s="59"/>
      <c r="C47" s="60"/>
      <c r="D47" s="61"/>
      <c r="E47" s="62"/>
      <c r="F47" s="63"/>
      <c r="G47" s="61"/>
      <c r="H47" s="62"/>
      <c r="I47" s="64"/>
    </row>
    <row r="48" spans="1:9" x14ac:dyDescent="0.25">
      <c r="A48" s="50" t="s">
        <v>42</v>
      </c>
      <c r="B48" s="59"/>
      <c r="C48" s="60"/>
      <c r="D48" s="61"/>
      <c r="E48" s="62"/>
      <c r="F48" s="63"/>
      <c r="G48" s="61"/>
      <c r="H48" s="62"/>
      <c r="I48" s="64"/>
    </row>
    <row r="49" spans="1:9" x14ac:dyDescent="0.25">
      <c r="A49" s="38" t="s">
        <v>40</v>
      </c>
      <c r="B49" s="29"/>
      <c r="C49" s="13"/>
      <c r="D49" s="11"/>
      <c r="E49" s="9"/>
      <c r="F49" s="19"/>
      <c r="G49" s="6"/>
      <c r="H49" s="7"/>
      <c r="I49" s="43"/>
    </row>
    <row r="50" spans="1:9" x14ac:dyDescent="0.25">
      <c r="A50" s="44" t="s">
        <v>44</v>
      </c>
      <c r="B50" s="30"/>
      <c r="C50" s="12"/>
      <c r="D50" s="14"/>
      <c r="E50" s="15"/>
      <c r="F50" s="20"/>
      <c r="G50" s="16"/>
      <c r="H50" s="17"/>
      <c r="I50" s="45"/>
    </row>
    <row r="51" spans="1:9" x14ac:dyDescent="0.25">
      <c r="A51" s="46"/>
      <c r="B51" s="24" t="s">
        <v>21</v>
      </c>
      <c r="C51" s="25" t="s">
        <v>22</v>
      </c>
      <c r="D51" s="78"/>
      <c r="E51" s="79"/>
      <c r="F51" s="79"/>
      <c r="G51" s="79"/>
      <c r="H51" s="79"/>
      <c r="I51" s="80"/>
    </row>
    <row r="52" spans="1:9" x14ac:dyDescent="0.25">
      <c r="A52" s="46"/>
      <c r="B52" s="57">
        <f>B46</f>
        <v>1</v>
      </c>
      <c r="C52" s="22"/>
      <c r="D52" s="81"/>
      <c r="E52" s="82"/>
      <c r="F52" s="82"/>
      <c r="G52" s="82"/>
      <c r="H52" s="82"/>
      <c r="I52" s="83"/>
    </row>
    <row r="53" spans="1:9" x14ac:dyDescent="0.25">
      <c r="A53" s="50" t="s">
        <v>39</v>
      </c>
      <c r="B53" s="27"/>
      <c r="C53" s="23"/>
      <c r="D53" s="81"/>
      <c r="E53" s="82"/>
      <c r="F53" s="82"/>
      <c r="G53" s="82"/>
      <c r="H53" s="82"/>
      <c r="I53" s="83"/>
    </row>
    <row r="54" spans="1:9" x14ac:dyDescent="0.25">
      <c r="A54" s="38" t="s">
        <v>40</v>
      </c>
      <c r="B54" s="27"/>
      <c r="C54" s="23"/>
      <c r="D54" s="81"/>
      <c r="E54" s="82"/>
      <c r="F54" s="82"/>
      <c r="G54" s="82"/>
      <c r="H54" s="82"/>
      <c r="I54" s="83"/>
    </row>
    <row r="55" spans="1:9" ht="15.75" thickBot="1" x14ac:dyDescent="0.3">
      <c r="A55" s="44" t="s">
        <v>41</v>
      </c>
      <c r="B55" s="72"/>
      <c r="C55" s="49"/>
      <c r="D55" s="84"/>
      <c r="E55" s="85"/>
      <c r="F55" s="85"/>
      <c r="G55" s="85"/>
      <c r="H55" s="85"/>
      <c r="I55" s="86"/>
    </row>
    <row r="56" spans="1:9" x14ac:dyDescent="0.25">
      <c r="A56" t="s">
        <v>20</v>
      </c>
    </row>
    <row r="57" spans="1:9" x14ac:dyDescent="0.25">
      <c r="A57" s="58"/>
      <c r="B57" t="s">
        <v>46</v>
      </c>
    </row>
    <row r="58" spans="1:9" x14ac:dyDescent="0.25">
      <c r="B58" t="s">
        <v>47</v>
      </c>
    </row>
  </sheetData>
  <mergeCells count="6">
    <mergeCell ref="A43:I43"/>
    <mergeCell ref="D51:I55"/>
    <mergeCell ref="A2:I2"/>
    <mergeCell ref="A22:I22"/>
    <mergeCell ref="D17:I21"/>
    <mergeCell ref="D38:I4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2023-09-19T15:54:49Z</dcterms:modified>
</cp:coreProperties>
</file>