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80" windowHeight="6810" tabRatio="388" activeTab="0"/>
  </bookViews>
  <sheets>
    <sheet name="Détails Quantitatif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<sst xmlns="http://schemas.openxmlformats.org/spreadsheetml/2006/main" count="39" uniqueCount="33">
  <si>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TYPOLOGIE DE COPIEUR (HARDWARE)</t>
  </si>
  <si>
    <t>TOTAL</t>
  </si>
  <si>
    <t>Prix Page Couleur HT</t>
  </si>
  <si>
    <t>Prix Page Noir &amp; Blanc HT</t>
  </si>
  <si>
    <t>Quantitatif</t>
  </si>
  <si>
    <t>Livraison, Installation et  formations incluses  + méthodologie accompagnement au changement</t>
  </si>
  <si>
    <t>OPTIONS A PRECISER</t>
  </si>
  <si>
    <t>Logiciel Accounting avec solution follow me non propriétaire, toutes marques</t>
  </si>
  <si>
    <t>Autres options (type : lecteurs de badges, supports, badges, stickers, etc…)</t>
  </si>
  <si>
    <t>Option Connecteur pour impression et scan via un portail CLOUD (prix unitaire)</t>
  </si>
  <si>
    <t>Option Comité de Pilotage Semestriel (prix unitaire)</t>
  </si>
  <si>
    <t>TOTAL COPIEURS :</t>
  </si>
  <si>
    <t>DETAIL QUANTITATIF ESTIMATIF COLLEGE VINCENT AURIOL</t>
  </si>
  <si>
    <t>Matériel A3 Vitesse 90- 95 COPIES / MIN  NOIR &amp; BLANC  DE TYPE 1</t>
  </si>
  <si>
    <t>Matériel A3 Vitesse 65- 75 COPIES / MIN  COULEUR  DE TYPE 2</t>
  </si>
  <si>
    <t>prix à la page N&amp;B</t>
  </si>
  <si>
    <t>Prix à la page Couleur</t>
  </si>
  <si>
    <t>Total Maintenance Annuel N&amp;B</t>
  </si>
  <si>
    <t>Total Maintenance AnnuelCouleur</t>
  </si>
  <si>
    <t>Volume Annuel page Noir &amp; Blanc</t>
  </si>
  <si>
    <t>Volume Annuel Page Couleur</t>
  </si>
  <si>
    <t>Maintenance des copieurs existants</t>
  </si>
  <si>
    <t>RICOH MPC 4503</t>
  </si>
  <si>
    <t>RICOH MP 4001</t>
  </si>
  <si>
    <t>BORDEREAUX DE PRIX UNITAIRES VALANT BORDEREAU D'ANALYSE - Annexe 3</t>
  </si>
  <si>
    <t>Loyer Trimestriel unitaire € HT pour 4 ans</t>
  </si>
  <si>
    <t>Total Loyer Trimestriel en € HT sur 4 ans</t>
  </si>
  <si>
    <t>Matériel A3 Vitesse 30 COPIES / MIN  COULEUR  DE TYPE 3 - en option</t>
  </si>
  <si>
    <t>MARCHE DE LOCATION ET MAINTENANCE DE 3 PHOTOCOPIEURS NOIR ET BLANC ET COULEUR et MAINTENANCE DE 3 copieurs existants sur 48 Mois</t>
  </si>
  <si>
    <t>Mise au rebut matériel</t>
  </si>
  <si>
    <t>RICOH DSM735</t>
  </si>
  <si>
    <t>RICOH MP1100</t>
  </si>
  <si>
    <t>Tarif mise au rebut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</si>
</sst>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C]_-;\-* #,##0.00\ [$€-40C]_-;_-* &quot;-&quot;??\ [$€-40C]_-;_-@_-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[$-40C]dddd\ d\ mmmm\ yyyy"/>
    <numFmt numFmtId="169" formatCode="#,##0.00&quot; €&quot;"/>
    <numFmt numFmtId="170" formatCode="_-* #,##0.000\ &quot;€&quot;_-;\-* #,##0.000\ &quot;€&quot;_-;_-* &quot;-&quot;??\ &quot;€&quot;_-;_-@_-"/>
    <numFmt numFmtId="171" formatCode="_-* #,##0.0000\ &quot;€&quot;_-;\-* #,##0.0000\ &quot;€&quot;_-;_-* &quot;-&quot;??\ &quot;€&quot;_-;_-@_-"/>
    <numFmt numFmtId="172" formatCode="_-* #,##0.00000\ &quot;€&quot;_-;\-* #,##0.00000\ &quot;€&quot;_-;_-* &quot;-&quot;??\ &quot;€&quot;_-;_-@_-"/>
    <numFmt numFmtId="173" formatCode="_-* #,##0.0000\ &quot;€&quot;_-;\-* #,##0.0000\ &quot;€&quot;_-;_-* &quot;-&quot;????\ &quot;€&quot;_-;_-@_-"/>
    <numFmt numFmtId="174" formatCode="_-* #,##0.000\ &quot;€&quot;_-;\-* #,##0.000\ &quot;€&quot;_-;_-* &quot;-&quot;???\ &quot;€&quot;_-;_-@_-"/>
    <numFmt numFmtId="175" formatCode="#,##0.00\ &quot;€&quot;"/>
    <numFmt numFmtId="176" formatCode="#,##0.000\ &quot;€&quot;"/>
    <numFmt numFmtId="177" formatCode="#,##0.0000\ &quot;€&quot;"/>
    <numFmt numFmtId="178" formatCode="00000"/>
    <numFmt numFmtId="179" formatCode="_-* #,##0.00000\ &quot;€&quot;_-;\-* #,##0.00000\ &quot;€&quot;_-;_-* &quot;-&quot;?????\ &quot;€&quot;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4"/>
      <color indexed="8"/>
      <name val="Calibri"/>
      <family val="2"/>
    </font>
    <font>
      <u val="single"/>
      <sz val="14"/>
      <color indexed="8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4"/>
      <color theme="1"/>
      <name val="Calibri"/>
      <family val="2"/>
    </font>
    <font>
      <b/>
      <sz val="14"/>
      <color theme="0"/>
      <name val="Calibri"/>
      <family val="2"/>
    </font>
    <font>
      <u val="single"/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darkGray"/>
    </fill>
    <fill>
      <patternFill patternType="darkGray">
        <bgColor theme="6" tint="0.799950003623962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darkGray">
        <bgColor theme="0" tint="-0.24997000396251678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10" xfId="0" applyFont="1" applyBorder="1" applyAlignment="1">
      <alignment horizontal="center"/>
    </xf>
    <xf numFmtId="0" fontId="39" fillId="33" borderId="10" xfId="0" applyFont="1" applyFill="1" applyBorder="1" applyAlignment="1">
      <alignment/>
    </xf>
    <xf numFmtId="44" fontId="39" fillId="33" borderId="10" xfId="49" applyFont="1" applyFill="1" applyBorder="1" applyAlignment="1">
      <alignment/>
    </xf>
    <xf numFmtId="0" fontId="39" fillId="33" borderId="10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horizontal="center" vertical="center" wrapText="1"/>
    </xf>
    <xf numFmtId="44" fontId="0" fillId="0" borderId="10" xfId="49" applyFont="1" applyBorder="1" applyAlignment="1">
      <alignment/>
    </xf>
    <xf numFmtId="44" fontId="39" fillId="4" borderId="10" xfId="0" applyNumberFormat="1" applyFont="1" applyFill="1" applyBorder="1" applyAlignment="1">
      <alignment/>
    </xf>
    <xf numFmtId="44" fontId="0" fillId="0" borderId="0" xfId="49" applyFont="1" applyFill="1" applyBorder="1" applyAlignment="1">
      <alignment/>
    </xf>
    <xf numFmtId="0" fontId="0" fillId="0" borderId="0" xfId="49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4" fontId="39" fillId="0" borderId="0" xfId="0" applyNumberFormat="1" applyFont="1" applyFill="1" applyBorder="1" applyAlignment="1">
      <alignment/>
    </xf>
    <xf numFmtId="0" fontId="39" fillId="17" borderId="0" xfId="49" applyNumberFormat="1" applyFont="1" applyFill="1" applyBorder="1" applyAlignment="1">
      <alignment horizontal="center"/>
    </xf>
    <xf numFmtId="44" fontId="39" fillId="17" borderId="0" xfId="49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 vertical="center"/>
    </xf>
    <xf numFmtId="0" fontId="0" fillId="34" borderId="10" xfId="49" applyNumberFormat="1" applyFont="1" applyFill="1" applyBorder="1" applyAlignment="1">
      <alignment/>
    </xf>
    <xf numFmtId="176" fontId="39" fillId="2" borderId="10" xfId="49" applyNumberFormat="1" applyFont="1" applyFill="1" applyBorder="1" applyAlignment="1">
      <alignment/>
    </xf>
    <xf numFmtId="177" fontId="39" fillId="3" borderId="10" xfId="49" applyNumberFormat="1" applyFont="1" applyFill="1" applyBorder="1" applyAlignment="1">
      <alignment/>
    </xf>
    <xf numFmtId="175" fontId="39" fillId="33" borderId="11" xfId="0" applyNumberFormat="1" applyFont="1" applyFill="1" applyBorder="1" applyAlignment="1">
      <alignment/>
    </xf>
    <xf numFmtId="0" fontId="41" fillId="0" borderId="0" xfId="0" applyFont="1" applyAlignment="1">
      <alignment horizontal="center" vertical="center"/>
    </xf>
    <xf numFmtId="0" fontId="39" fillId="33" borderId="11" xfId="49" applyNumberFormat="1" applyFont="1" applyFill="1" applyBorder="1" applyAlignment="1">
      <alignment/>
    </xf>
    <xf numFmtId="41" fontId="0" fillId="34" borderId="10" xfId="49" applyNumberFormat="1" applyFont="1" applyFill="1" applyBorder="1" applyAlignment="1">
      <alignment/>
    </xf>
    <xf numFmtId="0" fontId="41" fillId="0" borderId="0" xfId="0" applyFont="1" applyAlignment="1">
      <alignment horizontal="center" vertical="center"/>
    </xf>
    <xf numFmtId="0" fontId="39" fillId="33" borderId="11" xfId="0" applyFont="1" applyFill="1" applyBorder="1" applyAlignment="1">
      <alignment vertical="center" wrapText="1"/>
    </xf>
    <xf numFmtId="41" fontId="0" fillId="4" borderId="12" xfId="49" applyNumberFormat="1" applyFont="1" applyFill="1" applyBorder="1" applyAlignment="1">
      <alignment/>
    </xf>
    <xf numFmtId="44" fontId="0" fillId="35" borderId="10" xfId="49" applyFont="1" applyFill="1" applyBorder="1" applyAlignment="1">
      <alignment/>
    </xf>
    <xf numFmtId="41" fontId="0" fillId="36" borderId="12" xfId="49" applyNumberFormat="1" applyFont="1" applyFill="1" applyBorder="1" applyAlignment="1">
      <alignment/>
    </xf>
    <xf numFmtId="179" fontId="0" fillId="0" borderId="10" xfId="49" applyNumberFormat="1" applyFont="1" applyBorder="1" applyAlignment="1">
      <alignment/>
    </xf>
    <xf numFmtId="173" fontId="0" fillId="0" borderId="10" xfId="49" applyNumberFormat="1" applyFont="1" applyBorder="1" applyAlignment="1">
      <alignment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left"/>
    </xf>
    <xf numFmtId="0" fontId="39" fillId="33" borderId="12" xfId="0" applyFont="1" applyFill="1" applyBorder="1" applyAlignment="1">
      <alignment horizontal="left"/>
    </xf>
    <xf numFmtId="44" fontId="0" fillId="37" borderId="12" xfId="49" applyNumberFormat="1" applyFont="1" applyFill="1" applyBorder="1" applyAlignment="1">
      <alignment horizontal="center"/>
    </xf>
    <xf numFmtId="44" fontId="0" fillId="37" borderId="11" xfId="49" applyNumberFormat="1" applyFont="1" applyFill="1" applyBorder="1" applyAlignment="1">
      <alignment horizontal="center"/>
    </xf>
    <xf numFmtId="0" fontId="39" fillId="33" borderId="13" xfId="0" applyFont="1" applyFill="1" applyBorder="1" applyAlignment="1">
      <alignment horizontal="left"/>
    </xf>
    <xf numFmtId="0" fontId="39" fillId="33" borderId="12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44" fontId="39" fillId="4" borderId="11" xfId="0" applyNumberFormat="1" applyFont="1" applyFill="1" applyBorder="1" applyAlignment="1">
      <alignment/>
    </xf>
    <xf numFmtId="177" fontId="39" fillId="3" borderId="11" xfId="49" applyNumberFormat="1" applyFont="1" applyFill="1" applyBorder="1" applyAlignment="1">
      <alignment/>
    </xf>
    <xf numFmtId="176" fontId="39" fillId="2" borderId="11" xfId="49" applyNumberFormat="1" applyFont="1" applyFill="1" applyBorder="1" applyAlignment="1">
      <alignment/>
    </xf>
    <xf numFmtId="0" fontId="0" fillId="34" borderId="11" xfId="49" applyNumberFormat="1" applyFont="1" applyFill="1" applyBorder="1" applyAlignment="1">
      <alignment/>
    </xf>
    <xf numFmtId="0" fontId="39" fillId="33" borderId="13" xfId="0" applyFont="1" applyFill="1" applyBorder="1" applyAlignment="1">
      <alignment horizontal="left"/>
    </xf>
    <xf numFmtId="0" fontId="39" fillId="33" borderId="12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44" fontId="0" fillId="37" borderId="13" xfId="49" applyNumberFormat="1" applyFont="1" applyFill="1" applyBorder="1" applyAlignment="1">
      <alignment horizontal="center"/>
    </xf>
    <xf numFmtId="44" fontId="0" fillId="37" borderId="12" xfId="49" applyNumberFormat="1" applyFont="1" applyFill="1" applyBorder="1" applyAlignment="1">
      <alignment horizontal="center"/>
    </xf>
    <xf numFmtId="44" fontId="0" fillId="37" borderId="11" xfId="49" applyNumberFormat="1" applyFont="1" applyFill="1" applyBorder="1" applyAlignment="1">
      <alignment horizontal="center"/>
    </xf>
    <xf numFmtId="0" fontId="0" fillId="37" borderId="12" xfId="49" applyNumberFormat="1" applyFont="1" applyFill="1" applyBorder="1" applyAlignment="1">
      <alignment horizontal="center"/>
    </xf>
    <xf numFmtId="0" fontId="39" fillId="33" borderId="13" xfId="0" applyFont="1" applyFill="1" applyBorder="1" applyAlignment="1">
      <alignment horizontal="left" vertical="center" wrapText="1"/>
    </xf>
    <xf numFmtId="0" fontId="39" fillId="33" borderId="11" xfId="0" applyFont="1" applyFill="1" applyBorder="1" applyAlignment="1">
      <alignment horizontal="left" vertical="center" wrapText="1"/>
    </xf>
    <xf numFmtId="0" fontId="39" fillId="33" borderId="12" xfId="0" applyFont="1" applyFill="1" applyBorder="1" applyAlignment="1">
      <alignment horizontal="left" vertical="center" wrapText="1"/>
    </xf>
    <xf numFmtId="0" fontId="42" fillId="38" borderId="14" xfId="0" applyFont="1" applyFill="1" applyBorder="1" applyAlignment="1">
      <alignment horizontal="center"/>
    </xf>
    <xf numFmtId="0" fontId="42" fillId="38" borderId="15" xfId="0" applyFont="1" applyFill="1" applyBorder="1" applyAlignment="1">
      <alignment horizontal="center"/>
    </xf>
    <xf numFmtId="44" fontId="39" fillId="33" borderId="13" xfId="49" applyFont="1" applyFill="1" applyBorder="1" applyAlignment="1">
      <alignment horizontal="center"/>
    </xf>
    <xf numFmtId="44" fontId="39" fillId="33" borderId="12" xfId="49" applyFont="1" applyFill="1" applyBorder="1" applyAlignment="1">
      <alignment horizont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39" borderId="13" xfId="0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40" borderId="19" xfId="49" applyNumberFormat="1" applyFont="1" applyFill="1" applyBorder="1" applyAlignment="1">
      <alignment horizontal="center"/>
    </xf>
    <xf numFmtId="0" fontId="0" fillId="40" borderId="20" xfId="49" applyNumberFormat="1" applyFont="1" applyFill="1" applyBorder="1" applyAlignment="1">
      <alignment horizontal="center"/>
    </xf>
    <xf numFmtId="0" fontId="0" fillId="40" borderId="21" xfId="49" applyNumberFormat="1" applyFont="1" applyFill="1" applyBorder="1" applyAlignment="1">
      <alignment horizontal="center"/>
    </xf>
    <xf numFmtId="0" fontId="0" fillId="40" borderId="0" xfId="49" applyNumberFormat="1" applyFont="1" applyFill="1" applyBorder="1" applyAlignment="1">
      <alignment horizontal="center"/>
    </xf>
    <xf numFmtId="0" fontId="0" fillId="40" borderId="14" xfId="49" applyNumberFormat="1" applyFont="1" applyFill="1" applyBorder="1" applyAlignment="1">
      <alignment horizontal="center"/>
    </xf>
    <xf numFmtId="0" fontId="0" fillId="40" borderId="15" xfId="49" applyNumberFormat="1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left"/>
    </xf>
    <xf numFmtId="0" fontId="0" fillId="33" borderId="0" xfId="0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PageLayoutView="0" workbookViewId="0" topLeftCell="A13">
      <pane xSplit="1" topLeftCell="B1" activePane="topRight" state="frozen"/>
      <selection pane="topLeft" activeCell="A3" sqref="A3"/>
      <selection pane="topRight" activeCell="A26" sqref="A26"/>
    </sheetView>
  </sheetViews>
  <sheetFormatPr defaultColWidth="11.421875" defaultRowHeight="15"/>
  <cols>
    <col min="1" max="1" width="73.57421875" style="0" customWidth="1"/>
    <col min="2" max="2" width="28.57421875" style="0" customWidth="1"/>
    <col min="3" max="3" width="18.8515625" style="0" bestFit="1" customWidth="1"/>
    <col min="4" max="4" width="16.57421875" style="0" customWidth="1"/>
    <col min="5" max="5" width="19.7109375" style="0" customWidth="1"/>
    <col min="6" max="6" width="15.28125" style="0" customWidth="1"/>
    <col min="7" max="7" width="13.7109375" style="0" customWidth="1"/>
    <col min="8" max="8" width="15.57421875" style="0" customWidth="1"/>
  </cols>
  <sheetData>
    <row r="1" spans="1:8" ht="78.75" customHeight="1" thickBot="1">
      <c r="A1" s="59" t="s">
        <v>28</v>
      </c>
      <c r="B1" s="60"/>
      <c r="C1" s="61"/>
      <c r="D1" s="61"/>
      <c r="E1" s="61"/>
      <c r="F1" s="61"/>
      <c r="G1" s="61"/>
      <c r="H1" s="62"/>
    </row>
    <row r="2" spans="1:8" ht="28.5" customHeight="1">
      <c r="A2" s="63" t="s">
        <v>24</v>
      </c>
      <c r="B2" s="63"/>
      <c r="C2" s="63"/>
      <c r="D2" s="63"/>
      <c r="E2" s="63"/>
      <c r="F2" s="63"/>
      <c r="G2" s="63"/>
      <c r="H2" s="63"/>
    </row>
    <row r="3" spans="1:8" ht="14.25" customHeight="1">
      <c r="A3" s="21"/>
      <c r="B3" s="24"/>
      <c r="C3" s="21"/>
      <c r="D3" s="21"/>
      <c r="E3" s="21"/>
      <c r="F3" s="21"/>
      <c r="G3" s="24"/>
      <c r="H3" s="21"/>
    </row>
    <row r="5" spans="1:8" ht="18.75">
      <c r="A5" s="55" t="s">
        <v>12</v>
      </c>
      <c r="B5" s="56"/>
      <c r="C5" s="56"/>
      <c r="D5" s="56"/>
      <c r="E5" s="56"/>
      <c r="F5" s="56"/>
      <c r="G5" s="56"/>
      <c r="H5" s="56"/>
    </row>
    <row r="6" spans="1:8" ht="15">
      <c r="A6" s="1"/>
      <c r="B6" s="1"/>
      <c r="C6" s="1"/>
      <c r="D6" s="2"/>
      <c r="E6" s="2"/>
      <c r="F6" s="2"/>
      <c r="G6" s="2"/>
      <c r="H6" s="2"/>
    </row>
    <row r="7" spans="1:8" ht="45">
      <c r="A7" s="36" t="s">
        <v>0</v>
      </c>
      <c r="B7" s="37"/>
      <c r="C7" s="6" t="s">
        <v>25</v>
      </c>
      <c r="D7" s="6" t="s">
        <v>3</v>
      </c>
      <c r="E7" s="6" t="s">
        <v>2</v>
      </c>
      <c r="F7" s="16" t="s">
        <v>4</v>
      </c>
      <c r="G7" s="73" t="s">
        <v>26</v>
      </c>
      <c r="H7" s="74"/>
    </row>
    <row r="8" spans="1:8" ht="15">
      <c r="A8" s="38" t="s">
        <v>13</v>
      </c>
      <c r="B8" s="39"/>
      <c r="C8" s="8"/>
      <c r="D8" s="19"/>
      <c r="E8" s="18"/>
      <c r="F8" s="17">
        <v>1</v>
      </c>
      <c r="G8" s="48">
        <f>C8*F8</f>
        <v>0</v>
      </c>
      <c r="H8" s="49"/>
    </row>
    <row r="9" spans="1:8" ht="15">
      <c r="A9" s="38" t="s">
        <v>14</v>
      </c>
      <c r="B9" s="39"/>
      <c r="C9" s="8"/>
      <c r="D9" s="19"/>
      <c r="E9" s="18"/>
      <c r="F9" s="17">
        <v>2</v>
      </c>
      <c r="G9" s="48">
        <f>C9*F9</f>
        <v>0</v>
      </c>
      <c r="H9" s="49"/>
    </row>
    <row r="10" spans="1:8" ht="15">
      <c r="A10" s="75" t="s">
        <v>27</v>
      </c>
      <c r="B10" s="39"/>
      <c r="C10" s="40"/>
      <c r="D10" s="41"/>
      <c r="E10" s="42"/>
      <c r="F10" s="43">
        <v>1</v>
      </c>
      <c r="G10" s="35"/>
      <c r="H10" s="34"/>
    </row>
    <row r="11" spans="1:8" ht="15">
      <c r="A11" s="64"/>
      <c r="B11" s="65"/>
      <c r="C11" s="65"/>
      <c r="D11" s="65"/>
      <c r="E11" s="65"/>
      <c r="F11" s="65"/>
      <c r="G11" s="65"/>
      <c r="H11" s="66"/>
    </row>
    <row r="12" spans="1:8" ht="15">
      <c r="A12" s="46" t="s">
        <v>7</v>
      </c>
      <c r="B12" s="47"/>
      <c r="C12" s="8"/>
      <c r="D12" s="67"/>
      <c r="E12" s="68"/>
      <c r="F12" s="68"/>
      <c r="G12" s="50">
        <f>C12</f>
        <v>0</v>
      </c>
      <c r="H12" s="51"/>
    </row>
    <row r="13" spans="1:8" ht="15">
      <c r="A13" s="46" t="s">
        <v>8</v>
      </c>
      <c r="B13" s="47"/>
      <c r="C13" s="8"/>
      <c r="D13" s="69"/>
      <c r="E13" s="70"/>
      <c r="F13" s="70"/>
      <c r="G13" s="50">
        <f>C13</f>
        <v>0</v>
      </c>
      <c r="H13" s="51"/>
    </row>
    <row r="14" spans="1:8" s="12" customFormat="1" ht="15">
      <c r="A14" s="5" t="s">
        <v>1</v>
      </c>
      <c r="B14" s="20"/>
      <c r="C14" s="20"/>
      <c r="D14" s="71"/>
      <c r="E14" s="72"/>
      <c r="F14" s="72"/>
      <c r="G14" s="57">
        <f>SUM(G8:G9,G12:G13)</f>
        <v>0</v>
      </c>
      <c r="H14" s="58"/>
    </row>
    <row r="15" spans="1:8" s="12" customFormat="1" ht="15.75" customHeight="1">
      <c r="A15" s="11"/>
      <c r="B15" s="11"/>
      <c r="C15" s="13"/>
      <c r="D15" s="9"/>
      <c r="E15" s="9"/>
      <c r="F15" s="10"/>
      <c r="G15" s="10"/>
      <c r="H15" s="9"/>
    </row>
    <row r="16" spans="1:8" s="12" customFormat="1" ht="32.25" customHeight="1">
      <c r="A16" s="52" t="s">
        <v>5</v>
      </c>
      <c r="B16" s="53"/>
      <c r="C16" s="54"/>
      <c r="D16" s="9"/>
      <c r="E16" s="15" t="s">
        <v>11</v>
      </c>
      <c r="F16" s="14">
        <f>SUM(F8:F10)</f>
        <v>4</v>
      </c>
      <c r="G16" s="14"/>
      <c r="H16" s="9"/>
    </row>
    <row r="18" spans="1:8" ht="45">
      <c r="A18" s="3" t="s">
        <v>21</v>
      </c>
      <c r="B18" s="6" t="s">
        <v>19</v>
      </c>
      <c r="C18" s="6" t="s">
        <v>20</v>
      </c>
      <c r="D18" s="16" t="s">
        <v>4</v>
      </c>
      <c r="E18" s="6" t="s">
        <v>15</v>
      </c>
      <c r="F18" s="6" t="s">
        <v>16</v>
      </c>
      <c r="G18" s="6" t="s">
        <v>17</v>
      </c>
      <c r="H18" s="6" t="s">
        <v>18</v>
      </c>
    </row>
    <row r="19" spans="1:8" ht="15">
      <c r="A19" s="1" t="s">
        <v>22</v>
      </c>
      <c r="B19" s="26">
        <v>47500</v>
      </c>
      <c r="C19" s="26">
        <v>41250</v>
      </c>
      <c r="D19" s="23">
        <v>2</v>
      </c>
      <c r="E19" s="29">
        <v>0</v>
      </c>
      <c r="F19" s="30">
        <v>0</v>
      </c>
      <c r="G19" s="7">
        <f>(B19*E19)*D19</f>
        <v>0</v>
      </c>
      <c r="H19" s="7">
        <f>(C19*F19)*D19</f>
        <v>0</v>
      </c>
    </row>
    <row r="20" spans="1:8" ht="15">
      <c r="A20" s="1" t="s">
        <v>23</v>
      </c>
      <c r="B20" s="26">
        <v>12000</v>
      </c>
      <c r="C20" s="28"/>
      <c r="D20" s="23">
        <v>1</v>
      </c>
      <c r="E20" s="29">
        <v>0</v>
      </c>
      <c r="F20" s="27"/>
      <c r="G20" s="7">
        <f>(B20*E20)*D20</f>
        <v>0</v>
      </c>
      <c r="H20" s="27"/>
    </row>
    <row r="21" spans="1:8" ht="15">
      <c r="A21" s="5" t="s">
        <v>1</v>
      </c>
      <c r="B21" s="25"/>
      <c r="C21" s="20"/>
      <c r="D21" s="22">
        <f>SUM(D19:D20)</f>
        <v>3</v>
      </c>
      <c r="E21" s="27"/>
      <c r="F21" s="27"/>
      <c r="G21" s="4">
        <f>SUM(G19:G20)</f>
        <v>0</v>
      </c>
      <c r="H21" s="4">
        <f>SUM(H19)</f>
        <v>0</v>
      </c>
    </row>
    <row r="23" spans="1:5" ht="15">
      <c r="A23" s="76" t="s">
        <v>29</v>
      </c>
      <c r="B23" s="76" t="s">
        <v>32</v>
      </c>
      <c r="C23" s="76"/>
      <c r="D23" s="76"/>
      <c r="E23" s="76"/>
    </row>
    <row r="24" ht="15">
      <c r="A24" t="s">
        <v>30</v>
      </c>
    </row>
    <row r="25" ht="15">
      <c r="A25" t="s">
        <v>31</v>
      </c>
    </row>
    <row r="27" spans="1:5" ht="45">
      <c r="A27" s="44" t="s">
        <v>6</v>
      </c>
      <c r="B27" s="45"/>
      <c r="C27" s="6" t="s">
        <v>25</v>
      </c>
      <c r="D27" s="16" t="s">
        <v>4</v>
      </c>
      <c r="E27" s="6" t="s">
        <v>26</v>
      </c>
    </row>
    <row r="28" spans="1:5" ht="15">
      <c r="A28" s="32"/>
      <c r="B28" s="33"/>
      <c r="C28" s="31"/>
      <c r="D28" s="16"/>
      <c r="E28" s="6"/>
    </row>
    <row r="29" spans="1:5" ht="15">
      <c r="A29" s="46" t="s">
        <v>9</v>
      </c>
      <c r="B29" s="47"/>
      <c r="C29" s="26">
        <v>0</v>
      </c>
      <c r="D29" s="17">
        <v>6</v>
      </c>
      <c r="E29" s="7">
        <f>C29*D29</f>
        <v>0</v>
      </c>
    </row>
    <row r="30" spans="1:5" ht="15">
      <c r="A30" s="46" t="s">
        <v>10</v>
      </c>
      <c r="B30" s="47"/>
      <c r="C30" s="26">
        <v>0</v>
      </c>
      <c r="D30" s="23">
        <v>0</v>
      </c>
      <c r="E30" s="7">
        <f>C30*D30</f>
        <v>0</v>
      </c>
    </row>
    <row r="31" spans="1:5" ht="15">
      <c r="A31" s="5" t="s">
        <v>1</v>
      </c>
      <c r="B31" s="25"/>
      <c r="C31" s="20"/>
      <c r="D31" s="22">
        <f>SUM(D29:D30)</f>
        <v>6</v>
      </c>
      <c r="E31" s="4">
        <f>SUM(E29:E30)</f>
        <v>0</v>
      </c>
    </row>
  </sheetData>
  <sheetProtection/>
  <mergeCells count="17">
    <mergeCell ref="A5:H5"/>
    <mergeCell ref="G14:H14"/>
    <mergeCell ref="A1:H1"/>
    <mergeCell ref="A2:H2"/>
    <mergeCell ref="A11:H11"/>
    <mergeCell ref="D12:F14"/>
    <mergeCell ref="G7:H7"/>
    <mergeCell ref="G8:H8"/>
    <mergeCell ref="A27:B27"/>
    <mergeCell ref="A29:B29"/>
    <mergeCell ref="A30:B30"/>
    <mergeCell ref="A12:B12"/>
    <mergeCell ref="A13:B13"/>
    <mergeCell ref="G9:H9"/>
    <mergeCell ref="G12:H12"/>
    <mergeCell ref="G13:H13"/>
    <mergeCell ref="A16:C16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DEFENSE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GUILLERMIC Paul-Henri ASC NIV 1 OT</dc:creator>
  <cp:keywords/>
  <dc:description/>
  <cp:lastModifiedBy>intendant</cp:lastModifiedBy>
  <cp:lastPrinted>2016-10-13T14:51:30Z</cp:lastPrinted>
  <dcterms:created xsi:type="dcterms:W3CDTF">2014-11-05T14:19:20Z</dcterms:created>
  <dcterms:modified xsi:type="dcterms:W3CDTF">2019-09-05T06:43:43Z</dcterms:modified>
  <cp:category/>
  <cp:version/>
  <cp:contentType/>
  <cp:contentStatus/>
</cp:coreProperties>
</file>