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132" windowHeight="8136" activeTab="0"/>
  </bookViews>
  <sheets>
    <sheet name="DPGF" sheetId="1" r:id="rId1"/>
  </sheets>
  <externalReferences>
    <externalReference r:id="rId4"/>
  </externalReferences>
  <definedNames>
    <definedName name="k">#REF!</definedName>
    <definedName name="prh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<sst xmlns="http://schemas.openxmlformats.org/spreadsheetml/2006/main" count="43" uniqueCount="26">
  <si>
    <t>U</t>
  </si>
  <si>
    <t>Quantité</t>
  </si>
  <si>
    <t xml:space="preserve">P.U. </t>
  </si>
  <si>
    <t>P.T.</t>
  </si>
  <si>
    <t>en € HT</t>
  </si>
  <si>
    <t>Ens</t>
  </si>
  <si>
    <t>TOTAL  H.T.</t>
  </si>
  <si>
    <t>TOTAL  T.T.C.</t>
  </si>
  <si>
    <t>DESIGNATION</t>
  </si>
  <si>
    <t>Configuration, paramétrage, mise en service, formation</t>
  </si>
  <si>
    <t>Enregistreur</t>
  </si>
  <si>
    <t>Logiciel</t>
  </si>
  <si>
    <t>Cordons de brassage</t>
  </si>
  <si>
    <t xml:space="preserve">                                  </t>
  </si>
  <si>
    <t>T.V.A. 20%</t>
  </si>
  <si>
    <t>Ecran 32 pouces</t>
  </si>
  <si>
    <t>PC de visualisation</t>
  </si>
  <si>
    <t>Onduleurs</t>
  </si>
  <si>
    <t>Matériel actif (switch POE)</t>
  </si>
  <si>
    <t>Câblage catégorie 6A (câbles, connecteurs, panneaux, recette)</t>
  </si>
  <si>
    <t>Caméras fixes IP</t>
  </si>
  <si>
    <t>écran 22 pouces</t>
  </si>
  <si>
    <t>Carte réseau</t>
  </si>
  <si>
    <t>LYCEE BLAISE PASCAL A ORSAY</t>
  </si>
  <si>
    <t>Maintenance du système pour 1 an</t>
  </si>
  <si>
    <t xml:space="preserve">Canalisations, support, percements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</si>
</sst>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53">
      <alignment/>
      <protection/>
    </xf>
    <xf numFmtId="44" fontId="2" fillId="0" borderId="0" xfId="49" applyFont="1" applyAlignment="1">
      <alignment/>
    </xf>
    <xf numFmtId="0" fontId="4" fillId="33" borderId="10" xfId="53" applyFont="1" applyFill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4" fontId="2" fillId="0" borderId="11" xfId="53" applyNumberFormat="1" applyFont="1" applyBorder="1" applyAlignment="1">
      <alignment horizontal="right"/>
      <protection/>
    </xf>
    <xf numFmtId="44" fontId="2" fillId="0" borderId="11" xfId="49" applyFont="1" applyBorder="1" applyAlignment="1">
      <alignment horizontal="right"/>
    </xf>
    <xf numFmtId="0" fontId="4" fillId="33" borderId="12" xfId="53" applyFont="1" applyFill="1" applyBorder="1">
      <alignment/>
      <protection/>
    </xf>
    <xf numFmtId="0" fontId="5" fillId="0" borderId="13" xfId="53" applyFont="1" applyBorder="1" applyAlignment="1">
      <alignment horizontal="center"/>
      <protection/>
    </xf>
    <xf numFmtId="4" fontId="5" fillId="0" borderId="13" xfId="53" applyNumberFormat="1" applyFont="1" applyBorder="1" applyAlignment="1">
      <alignment horizontal="center"/>
      <protection/>
    </xf>
    <xf numFmtId="44" fontId="5" fillId="0" borderId="13" xfId="49" applyFont="1" applyBorder="1" applyAlignment="1">
      <alignment horizontal="center"/>
    </xf>
    <xf numFmtId="0" fontId="2" fillId="0" borderId="14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4" fontId="5" fillId="0" borderId="14" xfId="53" applyNumberFormat="1" applyFont="1" applyBorder="1" applyAlignment="1">
      <alignment horizontal="center"/>
      <protection/>
    </xf>
    <xf numFmtId="44" fontId="5" fillId="0" borderId="14" xfId="49" applyFont="1" applyBorder="1" applyAlignment="1">
      <alignment horizontal="center"/>
    </xf>
    <xf numFmtId="0" fontId="2" fillId="33" borderId="15" xfId="53" applyFill="1" applyBorder="1" applyAlignment="1">
      <alignment wrapText="1"/>
      <protection/>
    </xf>
    <xf numFmtId="44" fontId="2" fillId="0" borderId="16" xfId="49" applyFont="1" applyBorder="1" applyAlignment="1">
      <alignment/>
    </xf>
    <xf numFmtId="0" fontId="2" fillId="33" borderId="15" xfId="53" applyFont="1" applyFill="1" applyBorder="1" applyAlignment="1">
      <alignment wrapText="1"/>
      <protection/>
    </xf>
    <xf numFmtId="44" fontId="2" fillId="34" borderId="16" xfId="49" applyFont="1" applyFill="1" applyBorder="1" applyAlignment="1">
      <alignment/>
    </xf>
    <xf numFmtId="44" fontId="5" fillId="35" borderId="16" xfId="49" applyFont="1" applyFill="1" applyBorder="1" applyAlignment="1">
      <alignment horizontal="right"/>
    </xf>
    <xf numFmtId="0" fontId="2" fillId="33" borderId="0" xfId="53" applyFill="1" applyAlignment="1">
      <alignment wrapText="1"/>
      <protection/>
    </xf>
    <xf numFmtId="0" fontId="2" fillId="33" borderId="0" xfId="53" applyFill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0" fontId="5" fillId="33" borderId="12" xfId="53" applyFont="1" applyFill="1" applyBorder="1">
      <alignment/>
      <protection/>
    </xf>
    <xf numFmtId="165" fontId="2" fillId="0" borderId="16" xfId="53" applyNumberFormat="1" applyFont="1" applyBorder="1">
      <alignment/>
      <protection/>
    </xf>
    <xf numFmtId="165" fontId="2" fillId="0" borderId="15" xfId="53" applyNumberFormat="1" applyFont="1" applyBorder="1">
      <alignment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44" fontId="2" fillId="0" borderId="15" xfId="49" applyFont="1" applyBorder="1" applyAlignment="1">
      <alignment/>
    </xf>
    <xf numFmtId="0" fontId="7" fillId="33" borderId="15" xfId="53" applyFont="1" applyFill="1" applyBorder="1" applyAlignment="1">
      <alignment horizontal="center" vertical="center" wrapText="1"/>
      <protection/>
    </xf>
    <xf numFmtId="165" fontId="2" fillId="0" borderId="15" xfId="53" applyNumberFormat="1" applyBorder="1">
      <alignment/>
      <protection/>
    </xf>
    <xf numFmtId="0" fontId="6" fillId="33" borderId="17" xfId="53" applyFont="1" applyFill="1" applyBorder="1" applyAlignment="1">
      <alignment horizontal="justify" vertical="top" wrapText="1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44" fontId="6" fillId="33" borderId="18" xfId="45" applyFont="1" applyFill="1" applyBorder="1" applyAlignment="1">
      <alignment horizontal="justify" vertical="center" wrapText="1"/>
    </xf>
    <xf numFmtId="0" fontId="2" fillId="0" borderId="18" xfId="53" applyBorder="1">
      <alignment/>
      <protection/>
    </xf>
    <xf numFmtId="44" fontId="2" fillId="0" borderId="19" xfId="49" applyFont="1" applyBorder="1" applyAlignment="1">
      <alignment/>
    </xf>
    <xf numFmtId="0" fontId="4" fillId="34" borderId="20" xfId="53" applyFont="1" applyFill="1" applyBorder="1" applyAlignment="1">
      <alignment horizontal="right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5" xfId="53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1\Travail\70136%20Lyc&#233;e%20L'Essouriau%20aux%20Ulis\91%20LES%20ULIS%20L'Essouriau%20Estimation%20Autocom%2020111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"/>
      <sheetName val="DPGF"/>
      <sheetName val="Devis type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55.28125" style="1" customWidth="1"/>
    <col min="2" max="4" width="11.421875" style="1" customWidth="1"/>
    <col min="5" max="5" width="11.8515625" style="2" bestFit="1" customWidth="1"/>
    <col min="6" max="16384" width="11.421875" style="1" customWidth="1"/>
  </cols>
  <sheetData>
    <row r="1" ht="27.75" customHeight="1">
      <c r="A1" s="23" t="s">
        <v>23</v>
      </c>
    </row>
    <row r="2" spans="1:7" ht="18" customHeight="1" thickBot="1">
      <c r="A2" s="21"/>
      <c r="B2" s="22"/>
      <c r="C2" s="22"/>
      <c r="G2" s="1" t="s">
        <v>13</v>
      </c>
    </row>
    <row r="3" spans="1:5" ht="12.75">
      <c r="A3" s="3"/>
      <c r="B3" s="4"/>
      <c r="C3" s="5"/>
      <c r="D3" s="6"/>
      <c r="E3" s="7"/>
    </row>
    <row r="4" spans="1:5" ht="12.75">
      <c r="A4" s="24" t="s">
        <v>8</v>
      </c>
      <c r="B4" s="9" t="s">
        <v>0</v>
      </c>
      <c r="C4" s="9" t="s">
        <v>1</v>
      </c>
      <c r="D4" s="10" t="s">
        <v>2</v>
      </c>
      <c r="E4" s="11" t="s">
        <v>3</v>
      </c>
    </row>
    <row r="5" spans="1:5" ht="13.5" thickBot="1">
      <c r="A5" s="8"/>
      <c r="B5" s="12"/>
      <c r="C5" s="13"/>
      <c r="D5" s="14" t="s">
        <v>4</v>
      </c>
      <c r="E5" s="15" t="s">
        <v>4</v>
      </c>
    </row>
    <row r="6" spans="1:5" ht="12.75">
      <c r="A6" s="16" t="s">
        <v>20</v>
      </c>
      <c r="B6" s="27" t="s">
        <v>0</v>
      </c>
      <c r="C6" s="27"/>
      <c r="D6" s="25"/>
      <c r="E6" s="17">
        <f>C6*D6</f>
        <v>0</v>
      </c>
    </row>
    <row r="7" spans="1:5" ht="12.75">
      <c r="A7" s="18" t="s">
        <v>10</v>
      </c>
      <c r="B7" s="27" t="s">
        <v>0</v>
      </c>
      <c r="C7" s="27"/>
      <c r="D7" s="26"/>
      <c r="E7" s="17">
        <f aca="true" t="shared" si="0" ref="E7:E18">C7*D7</f>
        <v>0</v>
      </c>
    </row>
    <row r="8" spans="1:5" ht="12.75">
      <c r="A8" s="18" t="s">
        <v>17</v>
      </c>
      <c r="B8" s="27" t="s">
        <v>0</v>
      </c>
      <c r="C8" s="27"/>
      <c r="D8" s="26"/>
      <c r="E8" s="17">
        <f t="shared" si="0"/>
        <v>0</v>
      </c>
    </row>
    <row r="9" spans="1:5" ht="12.75">
      <c r="A9" s="18" t="s">
        <v>11</v>
      </c>
      <c r="B9" s="27" t="s">
        <v>0</v>
      </c>
      <c r="C9" s="27"/>
      <c r="D9" s="26"/>
      <c r="E9" s="17">
        <f t="shared" si="0"/>
        <v>0</v>
      </c>
    </row>
    <row r="10" spans="1:5" ht="12.75">
      <c r="A10" s="18" t="s">
        <v>16</v>
      </c>
      <c r="B10" s="27" t="s">
        <v>0</v>
      </c>
      <c r="C10" s="27"/>
      <c r="D10" s="26"/>
      <c r="E10" s="17">
        <f t="shared" si="0"/>
        <v>0</v>
      </c>
    </row>
    <row r="11" spans="1:5" ht="12.75">
      <c r="A11" s="18" t="s">
        <v>21</v>
      </c>
      <c r="B11" s="27" t="s">
        <v>0</v>
      </c>
      <c r="C11" s="27"/>
      <c r="D11" s="26"/>
      <c r="E11" s="17">
        <f t="shared" si="0"/>
        <v>0</v>
      </c>
    </row>
    <row r="12" spans="1:5" ht="12.75">
      <c r="A12" s="18" t="s">
        <v>15</v>
      </c>
      <c r="B12" s="27" t="s">
        <v>0</v>
      </c>
      <c r="C12" s="27"/>
      <c r="D12" s="26"/>
      <c r="E12" s="17">
        <f t="shared" si="0"/>
        <v>0</v>
      </c>
    </row>
    <row r="13" spans="1:5" ht="12.75">
      <c r="A13" s="18" t="s">
        <v>18</v>
      </c>
      <c r="B13" s="27" t="s">
        <v>0</v>
      </c>
      <c r="C13" s="27"/>
      <c r="D13" s="26"/>
      <c r="E13" s="17">
        <f>C13*D13</f>
        <v>0</v>
      </c>
    </row>
    <row r="14" spans="1:5" ht="12.75">
      <c r="A14" s="18" t="s">
        <v>22</v>
      </c>
      <c r="B14" s="27" t="s">
        <v>0</v>
      </c>
      <c r="C14" s="27"/>
      <c r="D14" s="26"/>
      <c r="E14" s="17">
        <f t="shared" si="0"/>
        <v>0</v>
      </c>
    </row>
    <row r="15" spans="1:5" ht="14.25">
      <c r="A15" s="18" t="s">
        <v>19</v>
      </c>
      <c r="B15" s="28" t="s">
        <v>0</v>
      </c>
      <c r="C15" s="30"/>
      <c r="D15" s="31"/>
      <c r="E15" s="29">
        <f>C15*D15</f>
        <v>0</v>
      </c>
    </row>
    <row r="16" spans="1:5" ht="14.25">
      <c r="A16" s="18" t="s">
        <v>12</v>
      </c>
      <c r="B16" s="28" t="s">
        <v>0</v>
      </c>
      <c r="C16" s="30"/>
      <c r="D16" s="31"/>
      <c r="E16" s="17">
        <f>C16*D16</f>
        <v>0</v>
      </c>
    </row>
    <row r="17" spans="1:5" ht="14.25">
      <c r="A17" s="18" t="s">
        <v>25</v>
      </c>
      <c r="B17" s="28" t="s">
        <v>5</v>
      </c>
      <c r="C17" s="28"/>
      <c r="D17" s="40"/>
      <c r="E17" s="17">
        <f>C17*D17</f>
        <v>0</v>
      </c>
    </row>
    <row r="18" spans="1:5" ht="14.25">
      <c r="A18" s="18" t="s">
        <v>9</v>
      </c>
      <c r="B18" s="28" t="s">
        <v>5</v>
      </c>
      <c r="C18" s="30"/>
      <c r="D18" s="31"/>
      <c r="E18" s="17">
        <f t="shared" si="0"/>
        <v>0</v>
      </c>
    </row>
    <row r="19" spans="1:5" ht="14.25">
      <c r="A19" s="37" t="s">
        <v>6</v>
      </c>
      <c r="B19" s="38"/>
      <c r="C19" s="38"/>
      <c r="D19" s="39"/>
      <c r="E19" s="19">
        <f>SUM(E6:E18)</f>
        <v>0</v>
      </c>
    </row>
    <row r="20" spans="1:5" ht="14.25">
      <c r="A20" s="37" t="s">
        <v>14</v>
      </c>
      <c r="B20" s="38"/>
      <c r="C20" s="38"/>
      <c r="D20" s="39"/>
      <c r="E20" s="19">
        <f>E19*20%</f>
        <v>0</v>
      </c>
    </row>
    <row r="21" spans="1:5" ht="14.25">
      <c r="A21" s="37" t="s">
        <v>7</v>
      </c>
      <c r="B21" s="38"/>
      <c r="C21" s="38"/>
      <c r="D21" s="39"/>
      <c r="E21" s="20">
        <f>E19+E20</f>
        <v>0</v>
      </c>
    </row>
    <row r="23" spans="1:5" ht="14.25">
      <c r="A23" s="32" t="s">
        <v>24</v>
      </c>
      <c r="B23" s="33" t="s">
        <v>5</v>
      </c>
      <c r="C23" s="34"/>
      <c r="D23" s="35"/>
      <c r="E23" s="36">
        <f>C23*D23</f>
        <v>0</v>
      </c>
    </row>
    <row r="24" spans="1:5" ht="14.25">
      <c r="A24" s="37" t="s">
        <v>6</v>
      </c>
      <c r="B24" s="38"/>
      <c r="C24" s="38"/>
      <c r="D24" s="39"/>
      <c r="E24" s="19">
        <f>SUM(E23)</f>
        <v>0</v>
      </c>
    </row>
    <row r="25" spans="1:5" ht="14.25">
      <c r="A25" s="37" t="s">
        <v>14</v>
      </c>
      <c r="B25" s="38"/>
      <c r="C25" s="38"/>
      <c r="D25" s="39"/>
      <c r="E25" s="19">
        <f>E24*20%</f>
        <v>0</v>
      </c>
    </row>
    <row r="26" spans="1:5" ht="14.25">
      <c r="A26" s="37" t="s">
        <v>7</v>
      </c>
      <c r="B26" s="38"/>
      <c r="C26" s="38"/>
      <c r="D26" s="39"/>
      <c r="E26" s="20">
        <f>E24+E25</f>
        <v>0</v>
      </c>
    </row>
  </sheetData>
  <sheetProtection/>
  <mergeCells count="6">
    <mergeCell ref="A19:D19"/>
    <mergeCell ref="A20:D20"/>
    <mergeCell ref="A21:D21"/>
    <mergeCell ref="A24:D24"/>
    <mergeCell ref="A25:D25"/>
    <mergeCell ref="A26:D26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POMARES</dc:creator>
  <cp:keywords/>
  <dc:description/>
  <cp:lastModifiedBy>Didier BUZONIE</cp:lastModifiedBy>
  <cp:lastPrinted>2018-09-03T21:49:44Z</cp:lastPrinted>
  <dcterms:created xsi:type="dcterms:W3CDTF">2011-11-18T14:01:04Z</dcterms:created>
  <dcterms:modified xsi:type="dcterms:W3CDTF">2019-03-20T14:41:04Z</dcterms:modified>
  <cp:category/>
  <cp:version/>
  <cp:contentType/>
  <cp:contentStatus/>
</cp:coreProperties>
</file>