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G:\Drive d'équipe\Ariess_Affaires_AO\AFFAIRES\1_ATMO_MOE\LYCEE REGION ILE DE FRANCE\LYCEE REGION EST\LYCEE GUSTAVE EIFFEL A GAGNY\00438\PRODUCTION\TRAVAIL_ARIESS\PIECES ECRITES\"/>
    </mc:Choice>
  </mc:AlternateContent>
  <xr:revisionPtr revIDLastSave="0" documentId="8_{36A89AAD-9F48-4535-B000-80D0DBD935FE}" xr6:coauthVersionLast="40" xr6:coauthVersionMax="40" xr10:uidLastSave="{00000000-0000-0000-0000-000000000000}"/>
  <bookViews>
    <workbookView xWindow="-28920" yWindow="-120" windowWidth="29040" windowHeight="16440" tabRatio="500" xr2:uid="{00000000-000D-0000-FFFF-FFFF00000000}"/>
  </bookViews>
  <sheets>
    <sheet name="LOT N°01  SURETE" sheetId="1" r:id="rId1"/>
    <sheet name="Total de l'affaire" sheetId="2" r:id="rId2"/>
  </sheets>
  <definedNames>
    <definedName name="_xlnm.Print_Titles" localSheetId="0">'LOT N°01  SURETE'!$1:$6</definedName>
    <definedName name="_xlnm.Print_Titles" localSheetId="1">'Total de l''affaire'!$1:$6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7" i="1"/>
  <c r="M28" i="1"/>
  <c r="M29" i="1"/>
  <c r="M30" i="1"/>
  <c r="M33" i="1"/>
  <c r="M34" i="1"/>
  <c r="M37" i="1"/>
  <c r="M7" i="2"/>
  <c r="M38" i="1"/>
  <c r="M8" i="2"/>
  <c r="M9" i="2"/>
  <c r="M39" i="1"/>
  <c r="M36" i="1"/>
  <c r="M35" i="1"/>
  <c r="M31" i="1"/>
  <c r="M25" i="1"/>
</calcChain>
</file>

<file path=xl/sharedStrings.xml><?xml version="1.0" encoding="utf-8"?>
<sst xmlns="http://schemas.openxmlformats.org/spreadsheetml/2006/main" count="94" uniqueCount="72">
  <si>
    <t xml:space="preserve">Décomposition du Prix Global et Forfaitaire - </t>
  </si>
  <si>
    <t>LYCEE GUSTAVE EIFFEL - GAGNY</t>
  </si>
  <si>
    <t>LOT n°01. SURETE</t>
  </si>
  <si>
    <t>N°</t>
  </si>
  <si>
    <t>Ref.</t>
  </si>
  <si>
    <t>Désignation</t>
  </si>
  <si>
    <t>U</t>
  </si>
  <si>
    <t>Qté</t>
  </si>
  <si>
    <t>Qté ent.</t>
  </si>
  <si>
    <t>TVA</t>
  </si>
  <si>
    <t>Prix Unitaire</t>
  </si>
  <si>
    <t>Montant HT</t>
  </si>
  <si>
    <t>01.2</t>
  </si>
  <si>
    <t>D.P.G.F - DESCRIPTION DES OUVRAGES</t>
  </si>
  <si>
    <t>01.2.1</t>
  </si>
  <si>
    <t>EQUIPEMENT CENTRAUX  VIDEOSURVEILLANCE</t>
  </si>
  <si>
    <t>01.2.1.1</t>
  </si>
  <si>
    <t>Serveur d'application</t>
  </si>
  <si>
    <t>ens</t>
  </si>
  <si>
    <t>01.2.1.2</t>
  </si>
  <si>
    <t>Licence SQL microsoft</t>
  </si>
  <si>
    <t>01.2.1.3</t>
  </si>
  <si>
    <t>Archivage vidéo</t>
  </si>
  <si>
    <t>01.2.1.4</t>
  </si>
  <si>
    <t>Logiciel de vidéosurveillance</t>
  </si>
  <si>
    <t>01.2.1.5</t>
  </si>
  <si>
    <t>Licence Connexion Caméra</t>
  </si>
  <si>
    <t>01.2.1.6</t>
  </si>
  <si>
    <t>Poste d'exploitation loge</t>
  </si>
  <si>
    <t>u</t>
  </si>
  <si>
    <t>01.2.1.7</t>
  </si>
  <si>
    <t>Poste de relecture des images</t>
  </si>
  <si>
    <t>01.2.1.8</t>
  </si>
  <si>
    <t>Ecran 42 pouces'</t>
  </si>
  <si>
    <t>01.2.1.9</t>
  </si>
  <si>
    <t>Ecran 24 pouces</t>
  </si>
  <si>
    <t>01.2.1.10</t>
  </si>
  <si>
    <t>Switch 24 Ports PoE 10/100/1000 Mbps</t>
  </si>
  <si>
    <t>01.2.1.11</t>
  </si>
  <si>
    <t>Panonceau d'nformation vidéosurveillance</t>
  </si>
  <si>
    <t>01.2.1.12</t>
  </si>
  <si>
    <t>Liaisons fibre optique</t>
  </si>
  <si>
    <t>01.2.1.13</t>
  </si>
  <si>
    <t>Paramétrage</t>
  </si>
  <si>
    <t>01.2.1.14</t>
  </si>
  <si>
    <t>Essais et mise en service</t>
  </si>
  <si>
    <t>Sous-Total HT de EQUIPEMENT CENTRAUX  VIDEOSURVEILLANCE</t>
  </si>
  <si>
    <t>01.2.2</t>
  </si>
  <si>
    <t>EQUIPEMENT TERMINAUX VIDEO SURVEILLANCE</t>
  </si>
  <si>
    <t>01.2.2.1</t>
  </si>
  <si>
    <t>Caméra HD fixe  infra rouge</t>
  </si>
  <si>
    <t>01.2.2.2</t>
  </si>
  <si>
    <t>Dôme mobile</t>
  </si>
  <si>
    <t>01.2.2.3</t>
  </si>
  <si>
    <t>Cablage</t>
  </si>
  <si>
    <t>01.2.2.4</t>
  </si>
  <si>
    <t>Mat y compris socle béton</t>
  </si>
  <si>
    <t>Sous-Total HT de EQUIPEMENT TERMINAUX VIDEO SURVEILLANCE</t>
  </si>
  <si>
    <t>01.2.3</t>
  </si>
  <si>
    <t>DIVERS OBLIGATIONS</t>
  </si>
  <si>
    <t>01.2.3.1</t>
  </si>
  <si>
    <t>Etudes d'éxécutions</t>
  </si>
  <si>
    <t>01.2.3.2</t>
  </si>
  <si>
    <t>Dossier des Ouvrages Executés</t>
  </si>
  <si>
    <t>Sous-Total HT de DIVERS OBLIGATIONS</t>
  </si>
  <si>
    <t>Sous-Total HT de D.P.G.F - DESCRIPTION DES OUVRAGES</t>
  </si>
  <si>
    <t>MONTANT HT - 01 - SURETE</t>
  </si>
  <si>
    <t>MONTANT TVA - 20,00%</t>
  </si>
  <si>
    <t>MONTANT TTC - 01 - SURETE</t>
  </si>
  <si>
    <t>TOTAL HT</t>
  </si>
  <si>
    <t>TOTAL TVA - 20,00%</t>
  </si>
  <si>
    <t>TOTAL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</si>
</sst>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</numFmts>
  <fonts count="21" x14ac:knownFonts="1">
    <font>
      <sz val="8.25"/>
      <name val="Tahoma"/>
      <family val="2"/>
      <charset val="1"/>
    </font>
    <font>
      <sz val="10"/>
      <name val="Arial"/>
      <family val="2"/>
    </font>
    <font>
      <b/>
      <sz val="18"/>
      <name val="Century Gothic"/>
      <family val="2"/>
      <charset val="1"/>
    </font>
    <font>
      <b/>
      <sz val="18"/>
      <name val="Calibri"/>
      <family val="2"/>
      <charset val="1"/>
    </font>
    <font>
      <b/>
      <sz val="12"/>
      <name val="Calibri"/>
      <family val="2"/>
      <charset val="1"/>
    </font>
    <font>
      <b/>
      <sz val="14"/>
      <color rgb="FF3E3C3A"/>
      <name val="Century Gothic"/>
      <family val="2"/>
      <charset val="1"/>
    </font>
    <font>
      <b/>
      <sz val="14"/>
      <color rgb="FF333333"/>
      <name val="Century Gothic"/>
      <family val="2"/>
      <charset val="1"/>
    </font>
    <font>
      <b/>
      <sz val="18"/>
      <color rgb="FF333333"/>
      <name val="Calibri"/>
      <family val="2"/>
      <charset val="1"/>
    </font>
    <font>
      <b/>
      <sz val="12"/>
      <name val="Century Gothic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.25"/>
      <color rgb="FF000000"/>
      <name val="Tahoma"/>
      <family val="2"/>
      <charset val="1"/>
    </font>
    <font>
      <b/>
      <sz val="10"/>
      <color rgb="FF000000"/>
      <name val="Century Gothic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b/>
      <u/>
      <sz val="14"/>
      <color rgb="FF000000"/>
      <name val="Century Gothic"/>
      <family val="2"/>
      <charset val="1"/>
    </font>
    <font>
      <b/>
      <u/>
      <sz val="14"/>
      <name val="Century Gothic"/>
      <family val="2"/>
      <charset val="1"/>
    </font>
    <font>
      <b/>
      <sz val="11"/>
      <name val="Century Gothic"/>
      <family val="2"/>
      <charset val="1"/>
    </font>
    <font>
      <b/>
      <sz val="11"/>
      <color rgb="FFFFFFFF"/>
      <name val="Century Gothic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AF3E8"/>
        <bgColor indexed="64"/>
      </patternFill>
    </fill>
  </fills>
  <borders count="27">
    <border>
      <left/>
      <right/>
      <top/>
      <bottom/>
      <diagonal/>
    </border>
    <border>
      <left style="medium">
        <color rgb="FF646464"/>
      </left>
      <right/>
      <top style="medium">
        <color rgb="FF646464"/>
      </top>
      <bottom/>
      <diagonal/>
    </border>
    <border>
      <left/>
      <right/>
      <top style="medium">
        <color rgb="FF646464"/>
      </top>
      <bottom/>
      <diagonal/>
    </border>
    <border>
      <left/>
      <right style="medium">
        <color rgb="FF646464"/>
      </right>
      <top style="medium">
        <color rgb="FF646464"/>
      </top>
      <bottom/>
      <diagonal/>
    </border>
    <border>
      <left style="medium">
        <color rgb="FF646464"/>
      </left>
      <right/>
      <top/>
      <bottom/>
      <diagonal/>
    </border>
    <border>
      <left/>
      <right style="medium">
        <color rgb="FF646464"/>
      </right>
      <top/>
      <bottom/>
      <diagonal/>
    </border>
    <border>
      <left style="medium">
        <color rgb="FF646464"/>
      </left>
      <right/>
      <top style="medium">
        <color rgb="FF646464"/>
      </top>
      <bottom style="medium">
        <color rgb="FF646464"/>
      </bottom>
      <diagonal/>
    </border>
    <border>
      <left/>
      <right/>
      <top style="medium">
        <color rgb="FF646464"/>
      </top>
      <bottom style="medium">
        <color rgb="FF646464"/>
      </bottom>
      <diagonal/>
    </border>
    <border>
      <left/>
      <right style="medium">
        <color rgb="FF646464"/>
      </right>
      <top style="medium">
        <color rgb="FF646464"/>
      </top>
      <bottom style="medium">
        <color rgb="FF646464"/>
      </bottom>
      <diagonal/>
    </border>
    <border>
      <left style="medium">
        <color rgb="FF646464"/>
      </left>
      <right style="thin">
        <color rgb="FFC0C0C0"/>
      </right>
      <top style="medium">
        <color rgb="FF646464"/>
      </top>
      <bottom style="thin">
        <color rgb="FFC0C0C0"/>
      </bottom>
      <diagonal/>
    </border>
    <border>
      <left/>
      <right style="thin">
        <color rgb="FFC0C0C0"/>
      </right>
      <top style="medium">
        <color rgb="FF646464"/>
      </top>
      <bottom style="thin">
        <color rgb="FFC0C0C0"/>
      </bottom>
      <diagonal/>
    </border>
    <border>
      <left/>
      <right style="medium">
        <color rgb="FF646464"/>
      </right>
      <top style="medium">
        <color rgb="FF646464"/>
      </top>
      <bottom style="thin">
        <color rgb="FFC0C0C0"/>
      </bottom>
      <diagonal/>
    </border>
    <border>
      <left style="medium">
        <color rgb="FF646464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/>
      <right style="medium">
        <color rgb="FF646464"/>
      </right>
      <top/>
      <bottom/>
      <diagonal/>
    </border>
    <border>
      <left style="medium">
        <color rgb="FF6464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medium">
        <color rgb="FF646464"/>
      </right>
      <top style="thin">
        <color rgb="FFC0C0C0"/>
      </top>
      <bottom style="thin">
        <color rgb="FFC0C0C0"/>
      </bottom>
      <diagonal/>
    </border>
    <border>
      <left style="medium">
        <color rgb="FF646464"/>
      </left>
      <right/>
      <top/>
      <bottom style="medium">
        <color rgb="FF646464"/>
      </bottom>
      <diagonal/>
    </border>
    <border>
      <left/>
      <right/>
      <top/>
      <bottom style="medium">
        <color rgb="FF646464"/>
      </bottom>
      <diagonal/>
    </border>
    <border>
      <left/>
      <right style="medium">
        <color rgb="FF646464"/>
      </right>
      <top/>
      <bottom style="medium">
        <color rgb="FF646464"/>
      </bottom>
      <diagonal/>
    </border>
    <border>
      <left/>
      <right/>
      <top/>
      <bottom style="medium">
        <color rgb="FF646464"/>
      </bottom>
      <diagonal/>
    </border>
  </borders>
  <cellStyleXfs count="6">
    <xf numFmtId="0" fontId="0" fillId="0" borderId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7">
    <xf numFmtId="0" fontId="0" fillId="0" borderId="0" xfId="0">
      <alignment vertical="top"/>
      <protection locked="0"/>
    </xf>
    <xf numFmtId="0" fontId="6" fillId="2" borderId="23" xfId="0" applyFont="1" applyFill="1" applyBorder="1" applyAlignment="1">
      <alignment horizontal="center" vertical="center" wrapText="1"/>
      <protection locked="0"/>
    </xf>
    <xf numFmtId="0" fontId="0" fillId="2" borderId="5" xfId="0" applyFill="1" applyBorder="1" applyAlignment="1">
      <alignment horizontal="center" vertical="top"/>
      <protection locked="0"/>
    </xf>
    <xf numFmtId="0" fontId="0" fillId="2" borderId="0" xfId="0" applyFill="1" applyAlignment="1">
      <alignment horizontal="center" vertical="top"/>
      <protection locked="0"/>
    </xf>
    <xf numFmtId="0" fontId="5" fillId="2" borderId="4" xfId="0" applyFont="1" applyFill="1" applyBorder="1" applyAlignment="1">
      <alignment horizontal="center" vertical="center" wrapText="1"/>
      <protection locked="0"/>
    </xf>
    <xf numFmtId="0" fontId="0" fillId="2" borderId="5" xfId="0" applyFill="1" applyBorder="1">
      <alignment vertical="top"/>
      <protection locked="0"/>
    </xf>
    <xf numFmtId="0" fontId="0" fillId="0" borderId="0" xfId="0">
      <alignment vertical="top"/>
      <protection locked="0"/>
    </xf>
    <xf numFmtId="0" fontId="0" fillId="2" borderId="0" xfId="0" applyFill="1">
      <alignment vertical="top"/>
      <protection locked="0"/>
    </xf>
    <xf numFmtId="0" fontId="0" fillId="2" borderId="4" xfId="0" applyFill="1" applyBorder="1">
      <alignment vertical="top"/>
      <protection locked="0"/>
    </xf>
    <xf numFmtId="0" fontId="4" fillId="0" borderId="3" xfId="0" applyFont="1" applyBorder="1" applyAlignment="1">
      <alignment vertical="center"/>
      <protection locked="0"/>
    </xf>
    <xf numFmtId="0" fontId="0" fillId="0" borderId="2" xfId="0" applyBorder="1" applyAlignment="1">
      <alignment vertical="center"/>
      <protection locked="0"/>
    </xf>
    <xf numFmtId="0" fontId="0" fillId="0" borderId="2" xfId="0" applyBorder="1">
      <alignment vertical="top"/>
      <protection locked="0"/>
    </xf>
    <xf numFmtId="0" fontId="4" fillId="2" borderId="2" xfId="0" applyFont="1" applyFill="1" applyBorder="1" applyAlignment="1">
      <alignment vertical="center"/>
      <protection locked="0"/>
    </xf>
    <xf numFmtId="0" fontId="3" fillId="2" borderId="2" xfId="0" applyFont="1" applyFill="1" applyBorder="1" applyAlignment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  <protection locked="0"/>
    </xf>
    <xf numFmtId="0" fontId="0" fillId="0" borderId="0" xfId="0" applyProtection="1">
      <alignment vertical="top"/>
    </xf>
    <xf numFmtId="0" fontId="0" fillId="0" borderId="2" xfId="0" applyBorder="1">
      <alignment vertical="top"/>
      <protection locked="0"/>
    </xf>
    <xf numFmtId="0" fontId="0" fillId="0" borderId="7" xfId="0" applyBorder="1">
      <alignment vertical="top"/>
      <protection locked="0"/>
    </xf>
    <xf numFmtId="0" fontId="9" fillId="2" borderId="0" xfId="0" applyFont="1" applyFill="1" applyAlignment="1">
      <alignment vertical="center"/>
      <protection locked="0"/>
    </xf>
    <xf numFmtId="0" fontId="9" fillId="2" borderId="0" xfId="0" applyFont="1" applyFill="1" applyAlignment="1" applyProtection="1">
      <alignment vertical="center"/>
    </xf>
    <xf numFmtId="0" fontId="12" fillId="4" borderId="9" xfId="0" applyFont="1" applyFill="1" applyBorder="1" applyAlignment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>
      <alignment horizontal="center" vertical="center"/>
      <protection locked="0"/>
    </xf>
    <xf numFmtId="0" fontId="12" fillId="4" borderId="11" xfId="0" applyFont="1" applyFill="1" applyBorder="1" applyAlignment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vertical="center" wrapText="1"/>
    </xf>
    <xf numFmtId="0" fontId="13" fillId="0" borderId="13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>
      <alignment horizontal="right" vertical="center"/>
      <protection locked="0"/>
    </xf>
    <xf numFmtId="0" fontId="13" fillId="0" borderId="15" xfId="0" applyFont="1" applyBorder="1" applyAlignment="1" applyProtection="1">
      <alignment horizontal="right" vertical="center"/>
    </xf>
    <xf numFmtId="0" fontId="13" fillId="0" borderId="16" xfId="0" applyFont="1" applyBorder="1" applyAlignment="1">
      <alignment horizontal="right" vertical="center"/>
      <protection locked="0"/>
    </xf>
    <xf numFmtId="0" fontId="13" fillId="0" borderId="16" xfId="0" applyFont="1" applyBorder="1" applyAlignment="1" applyProtection="1">
      <alignment horizontal="right" vertical="center"/>
    </xf>
    <xf numFmtId="0" fontId="13" fillId="0" borderId="17" xfId="0" applyFont="1" applyBorder="1" applyAlignment="1">
      <alignment horizontal="right" vertical="center"/>
      <protection locked="0"/>
    </xf>
    <xf numFmtId="0" fontId="13" fillId="0" borderId="18" xfId="0" applyFont="1" applyBorder="1" applyAlignment="1" applyProtection="1">
      <alignment horizontal="right" vertical="center"/>
    </xf>
    <xf numFmtId="0" fontId="13" fillId="0" borderId="14" xfId="0" applyFont="1" applyBorder="1" applyAlignment="1" applyProtection="1">
      <alignment horizontal="left" vertical="center" wrapText="1" indent="1"/>
    </xf>
    <xf numFmtId="49" fontId="13" fillId="0" borderId="14" xfId="0" applyNumberFormat="1" applyFont="1" applyBorder="1" applyAlignment="1" applyProtection="1">
      <alignment horizontal="center" vertical="center" wrapText="1"/>
    </xf>
    <xf numFmtId="164" fontId="13" fillId="0" borderId="15" xfId="0" applyNumberFormat="1" applyFont="1" applyBorder="1" applyAlignment="1">
      <alignment horizontal="right" vertical="center"/>
      <protection locked="0"/>
    </xf>
    <xf numFmtId="164" fontId="13" fillId="0" borderId="15" xfId="0" applyNumberFormat="1" applyFont="1" applyBorder="1" applyAlignment="1" applyProtection="1">
      <alignment horizontal="right" vertical="center"/>
    </xf>
    <xf numFmtId="164" fontId="13" fillId="0" borderId="16" xfId="0" applyNumberFormat="1" applyFont="1" applyBorder="1" applyAlignment="1">
      <alignment horizontal="right" vertical="center"/>
      <protection locked="0"/>
    </xf>
    <xf numFmtId="3" fontId="13" fillId="0" borderId="16" xfId="0" applyNumberFormat="1" applyFont="1" applyBorder="1" applyAlignment="1" applyProtection="1">
      <alignment horizontal="right" vertical="center"/>
    </xf>
    <xf numFmtId="7" fontId="13" fillId="0" borderId="17" xfId="0" applyNumberFormat="1" applyFont="1" applyBorder="1" applyAlignment="1">
      <alignment horizontal="right" vertical="center"/>
      <protection locked="0"/>
    </xf>
    <xf numFmtId="164" fontId="13" fillId="0" borderId="17" xfId="0" applyNumberFormat="1" applyFont="1" applyBorder="1" applyAlignment="1">
      <alignment horizontal="right" vertical="center"/>
      <protection locked="0"/>
    </xf>
    <xf numFmtId="7" fontId="13" fillId="0" borderId="18" xfId="0" applyNumberFormat="1" applyFont="1" applyBorder="1" applyAlignment="1" applyProtection="1">
      <alignment horizontal="right" vertical="center"/>
    </xf>
    <xf numFmtId="3" fontId="13" fillId="0" borderId="15" xfId="0" applyNumberFormat="1" applyFont="1" applyBorder="1" applyAlignment="1">
      <alignment horizontal="right" vertical="center"/>
      <protection locked="0"/>
    </xf>
    <xf numFmtId="3" fontId="13" fillId="0" borderId="15" xfId="0" applyNumberFormat="1" applyFont="1" applyBorder="1" applyAlignment="1" applyProtection="1">
      <alignment horizontal="right" vertical="center"/>
    </xf>
    <xf numFmtId="3" fontId="13" fillId="0" borderId="16" xfId="0" applyNumberFormat="1" applyFont="1" applyBorder="1" applyAlignment="1">
      <alignment horizontal="right" vertical="center"/>
      <protection locked="0"/>
    </xf>
    <xf numFmtId="7" fontId="13" fillId="5" borderId="5" xfId="0" applyNumberFormat="1" applyFont="1" applyFill="1" applyBorder="1" applyAlignment="1" applyProtection="1">
      <alignment horizontal="right" vertical="center"/>
    </xf>
    <xf numFmtId="7" fontId="13" fillId="6" borderId="22" xfId="0" applyNumberFormat="1" applyFont="1" applyFill="1" applyBorder="1" applyAlignment="1" applyProtection="1">
      <alignment horizontal="right" vertical="center"/>
    </xf>
    <xf numFmtId="7" fontId="13" fillId="4" borderId="3" xfId="0" applyNumberFormat="1" applyFont="1" applyFill="1" applyBorder="1" applyAlignment="1" applyProtection="1">
      <alignment horizontal="right" vertical="center"/>
    </xf>
    <xf numFmtId="7" fontId="13" fillId="4" borderId="5" xfId="0" applyNumberFormat="1" applyFont="1" applyFill="1" applyBorder="1" applyAlignment="1" applyProtection="1">
      <alignment horizontal="right" vertical="center"/>
    </xf>
    <xf numFmtId="7" fontId="13" fillId="4" borderId="25" xfId="0" applyNumberFormat="1" applyFont="1" applyFill="1" applyBorder="1" applyAlignment="1" applyProtection="1">
      <alignment horizontal="right" vertical="center"/>
    </xf>
    <xf numFmtId="0" fontId="7" fillId="2" borderId="26" xfId="0" applyFont="1" applyFill="1" applyBorder="1" applyAlignment="1">
      <alignment horizontal="center" vertical="center" wrapText="1"/>
      <protection locked="0"/>
    </xf>
    <xf numFmtId="0" fontId="4" fillId="2" borderId="26" xfId="0" applyFont="1" applyFill="1" applyBorder="1" applyAlignment="1">
      <alignment horizontal="center" vertical="center"/>
      <protection locked="0"/>
    </xf>
    <xf numFmtId="0" fontId="4" fillId="0" borderId="26" xfId="0" applyFont="1" applyBorder="1" applyAlignment="1">
      <alignment horizontal="center" vertical="top"/>
      <protection locked="0"/>
    </xf>
    <xf numFmtId="0" fontId="0" fillId="0" borderId="24" xfId="0" applyBorder="1">
      <alignment vertical="top"/>
      <protection locked="0"/>
    </xf>
    <xf numFmtId="0" fontId="0" fillId="2" borderId="26" xfId="0" applyFill="1" applyBorder="1" applyAlignment="1">
      <alignment horizontal="center" vertical="top"/>
      <protection locked="0"/>
    </xf>
    <xf numFmtId="0" fontId="4" fillId="0" borderId="25" xfId="0" applyFont="1" applyBorder="1" applyAlignment="1">
      <alignment horizontal="center" vertical="top"/>
      <protection locked="0"/>
    </xf>
    <xf numFmtId="0" fontId="8" fillId="2" borderId="6" xfId="0" applyFont="1" applyFill="1" applyBorder="1" applyAlignment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/>
      <protection locked="0"/>
    </xf>
    <xf numFmtId="0" fontId="0" fillId="0" borderId="7" xfId="0" applyBorder="1">
      <alignment vertical="top"/>
      <protection locked="0"/>
    </xf>
    <xf numFmtId="0" fontId="8" fillId="0" borderId="7" xfId="0" applyFont="1" applyBorder="1" applyAlignment="1">
      <alignment horizontal="right" vertical="center"/>
      <protection locked="0"/>
    </xf>
    <xf numFmtId="0" fontId="4" fillId="0" borderId="8" xfId="0" applyFont="1" applyBorder="1" applyAlignment="1">
      <alignment horizontal="center" vertical="center"/>
      <protection locked="0"/>
    </xf>
    <xf numFmtId="0" fontId="10" fillId="0" borderId="0" xfId="0" applyFont="1" applyAlignment="1">
      <alignment horizontal="center" vertical="center"/>
      <protection locked="0"/>
    </xf>
    <xf numFmtId="0" fontId="9" fillId="3" borderId="0" xfId="0" applyFont="1" applyFill="1" applyAlignment="1">
      <alignment vertical="center"/>
      <protection locked="0"/>
    </xf>
    <xf numFmtId="0" fontId="11" fillId="3" borderId="0" xfId="0" applyFont="1" applyFill="1">
      <alignment vertical="top"/>
      <protection locked="0"/>
    </xf>
    <xf numFmtId="49" fontId="14" fillId="5" borderId="4" xfId="0" applyNumberFormat="1" applyFont="1" applyFill="1" applyBorder="1" applyAlignment="1" applyProtection="1">
      <alignment horizontal="left" vertical="center" wrapText="1" indent="11"/>
    </xf>
    <xf numFmtId="0" fontId="15" fillId="5" borderId="0" xfId="0" applyFont="1" applyFill="1" applyAlignment="1" applyProtection="1">
      <alignment horizontal="left" vertical="center"/>
    </xf>
    <xf numFmtId="0" fontId="15" fillId="5" borderId="0" xfId="0" applyFont="1" applyFill="1" applyAlignment="1" applyProtection="1">
      <alignment horizontal="left" vertical="center" indent="11"/>
    </xf>
    <xf numFmtId="0" fontId="16" fillId="5" borderId="0" xfId="0" applyFont="1" applyFill="1" applyAlignment="1">
      <alignment horizontal="left" vertical="top" indent="11"/>
      <protection locked="0"/>
    </xf>
    <xf numFmtId="0" fontId="16" fillId="5" borderId="0" xfId="0" applyFont="1" applyFill="1" applyAlignment="1">
      <alignment horizontal="left" vertical="center" indent="11"/>
      <protection locked="0"/>
    </xf>
    <xf numFmtId="49" fontId="14" fillId="6" borderId="19" xfId="0" applyNumberFormat="1" applyFont="1" applyFill="1" applyBorder="1" applyAlignment="1" applyProtection="1">
      <alignment horizontal="left" vertical="center" wrapText="1" indent="11"/>
    </xf>
    <xf numFmtId="0" fontId="17" fillId="6" borderId="20" xfId="0" applyFont="1" applyFill="1" applyBorder="1" applyAlignment="1" applyProtection="1">
      <alignment horizontal="left" vertical="center"/>
    </xf>
    <xf numFmtId="0" fontId="17" fillId="6" borderId="20" xfId="0" applyFont="1" applyFill="1" applyBorder="1" applyAlignment="1" applyProtection="1">
      <alignment horizontal="left" vertical="center" indent="11"/>
    </xf>
    <xf numFmtId="0" fontId="0" fillId="0" borderId="20" xfId="0" applyBorder="1">
      <alignment vertical="top"/>
      <protection locked="0"/>
    </xf>
    <xf numFmtId="0" fontId="18" fillId="6" borderId="20" xfId="0" applyFont="1" applyFill="1" applyBorder="1" applyAlignment="1">
      <alignment horizontal="left" vertical="center" indent="11"/>
      <protection locked="0"/>
    </xf>
    <xf numFmtId="0" fontId="18" fillId="6" borderId="21" xfId="0" applyFont="1" applyFill="1" applyBorder="1" applyAlignment="1">
      <alignment horizontal="left" vertical="center" indent="11"/>
      <protection locked="0"/>
    </xf>
    <xf numFmtId="49" fontId="13" fillId="4" borderId="1" xfId="0" applyNumberFormat="1" applyFont="1" applyFill="1" applyBorder="1" applyAlignment="1" applyProtection="1">
      <alignment horizontal="left" vertical="center" wrapText="1"/>
    </xf>
    <xf numFmtId="0" fontId="19" fillId="4" borderId="2" xfId="0" applyFont="1" applyFill="1" applyBorder="1" applyAlignment="1" applyProtection="1">
      <alignment horizontal="left" vertical="center"/>
    </xf>
    <xf numFmtId="0" fontId="19" fillId="4" borderId="2" xfId="0" applyFont="1" applyFill="1" applyBorder="1" applyProtection="1">
      <alignment vertical="top"/>
    </xf>
    <xf numFmtId="0" fontId="19" fillId="4" borderId="2" xfId="0" applyFont="1" applyFill="1" applyBorder="1">
      <alignment vertical="top"/>
      <protection locked="0"/>
    </xf>
    <xf numFmtId="49" fontId="13" fillId="4" borderId="4" xfId="0" applyNumberFormat="1" applyFont="1" applyFill="1" applyBorder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vertical="center"/>
    </xf>
    <xf numFmtId="0" fontId="19" fillId="4" borderId="0" xfId="0" applyFont="1" applyFill="1">
      <alignment vertical="top"/>
      <protection locked="0"/>
    </xf>
    <xf numFmtId="0" fontId="20" fillId="4" borderId="0" xfId="0" applyFont="1" applyFill="1" applyAlignment="1">
      <alignment vertical="center"/>
      <protection locked="0"/>
    </xf>
    <xf numFmtId="49" fontId="13" fillId="4" borderId="23" xfId="0" applyNumberFormat="1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/>
    </xf>
    <xf numFmtId="0" fontId="20" fillId="4" borderId="24" xfId="0" applyFont="1" applyFill="1" applyBorder="1" applyAlignment="1" applyProtection="1">
      <alignment vertical="center"/>
    </xf>
    <xf numFmtId="0" fontId="19" fillId="4" borderId="24" xfId="0" applyFont="1" applyFill="1" applyBorder="1">
      <alignment vertical="top"/>
      <protection locked="0"/>
    </xf>
    <xf numFmtId="0" fontId="20" fillId="4" borderId="24" xfId="0" applyFont="1" applyFill="1" applyBorder="1" applyAlignment="1">
      <alignment vertical="center"/>
      <protection locked="0"/>
    </xf>
    <xf numFmtId="0" fontId="19" fillId="4" borderId="2" xfId="0" applyFont="1" applyFill="1" applyBorder="1" applyAlignment="1" applyProtection="1">
      <alignment vertical="center"/>
    </xf>
    <xf numFmtId="0" fontId="19" fillId="4" borderId="2" xfId="0" applyFont="1" applyFill="1" applyBorder="1" applyAlignment="1">
      <alignment vertical="center"/>
      <protection locked="0"/>
    </xf>
    <xf numFmtId="0" fontId="19" fillId="4" borderId="0" xfId="0" applyFont="1" applyFill="1" applyAlignment="1" applyProtection="1">
      <alignment vertical="center"/>
    </xf>
    <xf numFmtId="0" fontId="19" fillId="4" borderId="0" xfId="0" applyFont="1" applyFill="1" applyAlignment="1">
      <alignment vertical="center"/>
      <protection locked="0"/>
    </xf>
    <xf numFmtId="0" fontId="19" fillId="4" borderId="24" xfId="0" applyFont="1" applyFill="1" applyBorder="1" applyAlignment="1" applyProtection="1">
      <alignment vertical="center"/>
    </xf>
    <xf numFmtId="0" fontId="19" fillId="4" borderId="24" xfId="0" applyFont="1" applyFill="1" applyBorder="1" applyAlignment="1">
      <alignment vertical="center"/>
      <protection locked="0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Zeros="0" tabSelected="1" workbookViewId="0">
      <pane ySplit="6" topLeftCell="A7" activePane="bottomLeft" state="frozen"/>
      <selection activeCell="D8" sqref="D8"/>
      <selection pane="bottomLeft" activeCell="D8" sqref="D8"/>
    </sheetView>
  </sheetViews>
  <sheetFormatPr baseColWidth="10" defaultColWidth="10" defaultRowHeight="15" customHeight="1" x14ac:dyDescent="0.15"/>
  <cols>
    <col min="1" max="1" width="15" style="15" customWidth="1"/>
    <col min="2" max="2" width="10" style="15" hidden="1" customWidth="1"/>
    <col min="3" max="3" width="60" style="15" customWidth="1"/>
    <col min="4" max="4" width="14.1640625" style="15" customWidth="1"/>
    <col min="5" max="5" width="10" hidden="1" customWidth="1"/>
    <col min="6" max="6" width="14.1640625" style="15" hidden="1" customWidth="1"/>
    <col min="7" max="7" width="10.33203125" hidden="1" customWidth="1"/>
    <col min="8" max="8" width="10.83203125" style="15" hidden="1" customWidth="1"/>
    <col min="9" max="9" width="20" customWidth="1"/>
    <col min="10" max="12" width="10" hidden="1" customWidth="1"/>
    <col min="13" max="13" width="26.6640625" style="15" customWidth="1"/>
    <col min="14" max="14" width="10" customWidth="1"/>
  </cols>
  <sheetData>
    <row r="1" spans="1:13" ht="18.75" customHeight="1" x14ac:dyDescent="0.15">
      <c r="A1" s="14" t="s">
        <v>0</v>
      </c>
      <c r="B1" s="13"/>
      <c r="C1" s="12"/>
      <c r="D1" s="11"/>
      <c r="E1" s="11"/>
      <c r="F1" s="12"/>
      <c r="G1" s="10"/>
      <c r="H1" s="12"/>
      <c r="I1" s="12"/>
      <c r="J1" s="11"/>
      <c r="K1" s="11"/>
      <c r="L1" s="11"/>
      <c r="M1" s="9"/>
    </row>
    <row r="2" spans="1:13" ht="15" customHeight="1" x14ac:dyDescent="0.15">
      <c r="A2" s="8"/>
      <c r="B2" s="7"/>
      <c r="C2" s="7"/>
      <c r="D2" s="7"/>
      <c r="E2" s="6"/>
      <c r="F2" s="7"/>
      <c r="G2" s="6"/>
      <c r="H2" s="7"/>
      <c r="I2" s="7"/>
      <c r="J2" s="6"/>
      <c r="K2" s="6"/>
      <c r="L2" s="6"/>
      <c r="M2" s="5"/>
    </row>
    <row r="3" spans="1:13" ht="7.5" customHeight="1" x14ac:dyDescent="0.15">
      <c r="A3" s="4" t="s">
        <v>1</v>
      </c>
      <c r="B3" s="7"/>
      <c r="C3" s="7"/>
      <c r="D3" s="7"/>
      <c r="E3" s="6"/>
      <c r="F3" s="3"/>
      <c r="G3" s="3"/>
      <c r="H3" s="3"/>
      <c r="I3" s="3"/>
      <c r="J3" s="6"/>
      <c r="K3" s="6"/>
      <c r="L3" s="6"/>
      <c r="M3" s="2"/>
    </row>
    <row r="4" spans="1:13" ht="30" customHeight="1" thickBot="1" x14ac:dyDescent="0.2">
      <c r="A4" s="1" t="s">
        <v>1</v>
      </c>
      <c r="B4" s="51"/>
      <c r="C4" s="52"/>
      <c r="D4" s="53"/>
      <c r="E4" s="54"/>
      <c r="F4" s="53"/>
      <c r="G4" s="55"/>
      <c r="H4" s="53"/>
      <c r="I4" s="53"/>
      <c r="J4" s="54"/>
      <c r="K4" s="54"/>
      <c r="L4" s="54"/>
      <c r="M4" s="56"/>
    </row>
    <row r="5" spans="1:13" ht="30" customHeight="1" thickBot="1" x14ac:dyDescent="0.2">
      <c r="A5" s="57" t="s">
        <v>2</v>
      </c>
      <c r="B5" s="58"/>
      <c r="C5" s="59"/>
      <c r="D5" s="59"/>
      <c r="E5" s="60"/>
      <c r="F5" s="59"/>
      <c r="G5" s="60"/>
      <c r="H5" s="59"/>
      <c r="I5" s="61"/>
      <c r="J5" s="60"/>
      <c r="K5" s="60"/>
      <c r="L5" s="60"/>
      <c r="M5" s="62"/>
    </row>
    <row r="6" spans="1:13" ht="7.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1.25" customHeight="1" thickBot="1" x14ac:dyDescent="0.2">
      <c r="A7" s="18"/>
      <c r="B7" s="19"/>
      <c r="C7" s="18"/>
      <c r="D7" s="63"/>
      <c r="E7" s="6"/>
      <c r="F7" s="64"/>
      <c r="G7" s="65"/>
      <c r="H7" s="64"/>
      <c r="I7" s="64"/>
      <c r="J7" s="6"/>
      <c r="K7" s="6"/>
      <c r="L7" s="6"/>
      <c r="M7" s="64"/>
    </row>
    <row r="8" spans="1:13" ht="37.5" customHeight="1" x14ac:dyDescent="0.15">
      <c r="A8" s="20" t="s">
        <v>3</v>
      </c>
      <c r="B8" s="21" t="s">
        <v>4</v>
      </c>
      <c r="C8" s="22" t="s">
        <v>5</v>
      </c>
      <c r="D8" s="22" t="s">
        <v>6</v>
      </c>
      <c r="F8" s="22" t="s">
        <v>7</v>
      </c>
      <c r="G8" s="22" t="s">
        <v>8</v>
      </c>
      <c r="H8" s="22" t="s">
        <v>9</v>
      </c>
      <c r="I8" s="22" t="s">
        <v>10</v>
      </c>
      <c r="M8" s="23" t="s">
        <v>11</v>
      </c>
    </row>
    <row r="9" spans="1:13" ht="37.5" customHeight="1" x14ac:dyDescent="0.15">
      <c r="A9" s="24" t="s">
        <v>12</v>
      </c>
      <c r="B9" s="25"/>
      <c r="C9" s="26" t="s">
        <v>13</v>
      </c>
      <c r="D9" s="27"/>
      <c r="E9" s="28"/>
      <c r="F9" s="29"/>
      <c r="G9" s="30"/>
      <c r="H9" s="31"/>
      <c r="I9" s="32"/>
      <c r="J9" s="32"/>
      <c r="K9" s="32"/>
      <c r="L9" s="32"/>
      <c r="M9" s="33"/>
    </row>
    <row r="10" spans="1:13" ht="26.25" customHeight="1" x14ac:dyDescent="0.15">
      <c r="A10" s="24" t="s">
        <v>14</v>
      </c>
      <c r="B10" s="25"/>
      <c r="C10" s="26" t="s">
        <v>15</v>
      </c>
      <c r="D10" s="27"/>
      <c r="E10" s="28"/>
      <c r="F10" s="29"/>
      <c r="G10" s="30"/>
      <c r="H10" s="31"/>
      <c r="I10" s="32"/>
      <c r="J10" s="32"/>
      <c r="K10" s="32"/>
      <c r="L10" s="32"/>
      <c r="M10" s="33"/>
    </row>
    <row r="11" spans="1:13" ht="22.5" customHeight="1" x14ac:dyDescent="0.15">
      <c r="A11" s="24" t="s">
        <v>16</v>
      </c>
      <c r="B11" s="25"/>
      <c r="C11" s="34" t="s">
        <v>17</v>
      </c>
      <c r="D11" s="35" t="s">
        <v>18</v>
      </c>
      <c r="E11" s="36"/>
      <c r="F11" s="37">
        <v>1</v>
      </c>
      <c r="G11" s="38"/>
      <c r="H11" s="39">
        <v>1</v>
      </c>
      <c r="I11" s="40"/>
      <c r="J11" s="41"/>
      <c r="K11" s="40"/>
      <c r="L11" s="40"/>
      <c r="M11" s="42">
        <f t="shared" ref="M11:M24" si="0">IF(ISNUMBER($K11),IF(ISNUMBER($G11),ROUND($K11*$G11,2),ROUND($K11*$F11,2)),IF(ISNUMBER($G11),ROUND($I11*$G11,2),ROUND($I11*$F11,2)))</f>
        <v>0</v>
      </c>
    </row>
    <row r="12" spans="1:13" ht="22.5" customHeight="1" x14ac:dyDescent="0.15">
      <c r="A12" s="24" t="s">
        <v>19</v>
      </c>
      <c r="B12" s="25"/>
      <c r="C12" s="34" t="s">
        <v>20</v>
      </c>
      <c r="D12" s="35" t="s">
        <v>18</v>
      </c>
      <c r="E12" s="36"/>
      <c r="F12" s="37">
        <v>1</v>
      </c>
      <c r="G12" s="38"/>
      <c r="H12" s="39">
        <v>1</v>
      </c>
      <c r="I12" s="40"/>
      <c r="J12" s="41"/>
      <c r="K12" s="40"/>
      <c r="L12" s="40"/>
      <c r="M12" s="42">
        <f t="shared" si="0"/>
        <v>0</v>
      </c>
    </row>
    <row r="13" spans="1:13" ht="22.5" customHeight="1" x14ac:dyDescent="0.15">
      <c r="A13" s="24" t="s">
        <v>21</v>
      </c>
      <c r="B13" s="25"/>
      <c r="C13" s="34" t="s">
        <v>22</v>
      </c>
      <c r="D13" s="35" t="s">
        <v>18</v>
      </c>
      <c r="E13" s="36"/>
      <c r="F13" s="37">
        <v>1</v>
      </c>
      <c r="G13" s="38"/>
      <c r="H13" s="39">
        <v>1</v>
      </c>
      <c r="I13" s="40"/>
      <c r="J13" s="41"/>
      <c r="K13" s="40"/>
      <c r="L13" s="40"/>
      <c r="M13" s="42">
        <f t="shared" si="0"/>
        <v>0</v>
      </c>
    </row>
    <row r="14" spans="1:13" ht="22.5" customHeight="1" x14ac:dyDescent="0.15">
      <c r="A14" s="24" t="s">
        <v>23</v>
      </c>
      <c r="B14" s="25"/>
      <c r="C14" s="34" t="s">
        <v>24</v>
      </c>
      <c r="D14" s="35" t="s">
        <v>18</v>
      </c>
      <c r="E14" s="36"/>
      <c r="F14" s="37">
        <v>1</v>
      </c>
      <c r="G14" s="38"/>
      <c r="H14" s="39">
        <v>1</v>
      </c>
      <c r="I14" s="40"/>
      <c r="J14" s="41"/>
      <c r="K14" s="40"/>
      <c r="L14" s="40"/>
      <c r="M14" s="42">
        <f t="shared" si="0"/>
        <v>0</v>
      </c>
    </row>
    <row r="15" spans="1:13" ht="22.5" customHeight="1" x14ac:dyDescent="0.15">
      <c r="A15" s="24" t="s">
        <v>25</v>
      </c>
      <c r="B15" s="25"/>
      <c r="C15" s="34" t="s">
        <v>26</v>
      </c>
      <c r="D15" s="35" t="s">
        <v>18</v>
      </c>
      <c r="E15" s="36"/>
      <c r="F15" s="37">
        <v>1</v>
      </c>
      <c r="G15" s="38"/>
      <c r="H15" s="39">
        <v>1</v>
      </c>
      <c r="I15" s="40"/>
      <c r="J15" s="41"/>
      <c r="K15" s="40"/>
      <c r="L15" s="40"/>
      <c r="M15" s="42">
        <f t="shared" si="0"/>
        <v>0</v>
      </c>
    </row>
    <row r="16" spans="1:13" ht="22.5" customHeight="1" x14ac:dyDescent="0.15">
      <c r="A16" s="24" t="s">
        <v>27</v>
      </c>
      <c r="B16" s="25"/>
      <c r="C16" s="34" t="s">
        <v>28</v>
      </c>
      <c r="D16" s="35" t="s">
        <v>29</v>
      </c>
      <c r="E16" s="43"/>
      <c r="F16" s="44">
        <v>1</v>
      </c>
      <c r="G16" s="45"/>
      <c r="H16" s="39">
        <v>1</v>
      </c>
      <c r="I16" s="40"/>
      <c r="J16" s="41"/>
      <c r="K16" s="40"/>
      <c r="L16" s="40"/>
      <c r="M16" s="42">
        <f t="shared" si="0"/>
        <v>0</v>
      </c>
    </row>
    <row r="17" spans="1:13" ht="22.5" customHeight="1" x14ac:dyDescent="0.15">
      <c r="A17" s="24" t="s">
        <v>30</v>
      </c>
      <c r="B17" s="25"/>
      <c r="C17" s="34" t="s">
        <v>31</v>
      </c>
      <c r="D17" s="35" t="s">
        <v>29</v>
      </c>
      <c r="E17" s="43"/>
      <c r="F17" s="44">
        <v>1</v>
      </c>
      <c r="G17" s="45"/>
      <c r="H17" s="39">
        <v>1</v>
      </c>
      <c r="I17" s="40"/>
      <c r="J17" s="41"/>
      <c r="K17" s="40"/>
      <c r="L17" s="40"/>
      <c r="M17" s="42">
        <f t="shared" si="0"/>
        <v>0</v>
      </c>
    </row>
    <row r="18" spans="1:13" ht="22.5" customHeight="1" x14ac:dyDescent="0.15">
      <c r="A18" s="24" t="s">
        <v>32</v>
      </c>
      <c r="B18" s="25"/>
      <c r="C18" s="34" t="s">
        <v>33</v>
      </c>
      <c r="D18" s="35" t="s">
        <v>29</v>
      </c>
      <c r="E18" s="43"/>
      <c r="F18" s="44">
        <v>1</v>
      </c>
      <c r="G18" s="45"/>
      <c r="H18" s="39">
        <v>1</v>
      </c>
      <c r="I18" s="40"/>
      <c r="J18" s="41"/>
      <c r="K18" s="40"/>
      <c r="L18" s="40"/>
      <c r="M18" s="42">
        <f t="shared" si="0"/>
        <v>0</v>
      </c>
    </row>
    <row r="19" spans="1:13" ht="22.5" customHeight="1" x14ac:dyDescent="0.15">
      <c r="A19" s="24" t="s">
        <v>34</v>
      </c>
      <c r="B19" s="25"/>
      <c r="C19" s="34" t="s">
        <v>35</v>
      </c>
      <c r="D19" s="35" t="s">
        <v>29</v>
      </c>
      <c r="E19" s="43"/>
      <c r="F19" s="44">
        <v>2</v>
      </c>
      <c r="G19" s="45"/>
      <c r="H19" s="39">
        <v>1</v>
      </c>
      <c r="I19" s="40"/>
      <c r="J19" s="41"/>
      <c r="K19" s="40"/>
      <c r="L19" s="40"/>
      <c r="M19" s="42">
        <f t="shared" si="0"/>
        <v>0</v>
      </c>
    </row>
    <row r="20" spans="1:13" ht="22.5" customHeight="1" x14ac:dyDescent="0.15">
      <c r="A20" s="24" t="s">
        <v>36</v>
      </c>
      <c r="B20" s="25"/>
      <c r="C20" s="34" t="s">
        <v>37</v>
      </c>
      <c r="D20" s="35" t="s">
        <v>29</v>
      </c>
      <c r="E20" s="43"/>
      <c r="F20" s="44">
        <v>3</v>
      </c>
      <c r="G20" s="45"/>
      <c r="H20" s="39">
        <v>1</v>
      </c>
      <c r="I20" s="40"/>
      <c r="J20" s="41"/>
      <c r="K20" s="40"/>
      <c r="L20" s="40"/>
      <c r="M20" s="42">
        <f t="shared" si="0"/>
        <v>0</v>
      </c>
    </row>
    <row r="21" spans="1:13" ht="22.5" customHeight="1" x14ac:dyDescent="0.15">
      <c r="A21" s="24" t="s">
        <v>38</v>
      </c>
      <c r="B21" s="25"/>
      <c r="C21" s="34" t="s">
        <v>39</v>
      </c>
      <c r="D21" s="35" t="s">
        <v>29</v>
      </c>
      <c r="E21" s="43"/>
      <c r="F21" s="44">
        <v>5</v>
      </c>
      <c r="G21" s="45"/>
      <c r="H21" s="39">
        <v>1</v>
      </c>
      <c r="I21" s="40"/>
      <c r="J21" s="41"/>
      <c r="K21" s="40"/>
      <c r="L21" s="40"/>
      <c r="M21" s="42">
        <f t="shared" si="0"/>
        <v>0</v>
      </c>
    </row>
    <row r="22" spans="1:13" ht="22.5" customHeight="1" x14ac:dyDescent="0.15">
      <c r="A22" s="24" t="s">
        <v>40</v>
      </c>
      <c r="B22" s="25"/>
      <c r="C22" s="34" t="s">
        <v>41</v>
      </c>
      <c r="D22" s="35" t="s">
        <v>18</v>
      </c>
      <c r="E22" s="36"/>
      <c r="F22" s="37">
        <v>150</v>
      </c>
      <c r="G22" s="38"/>
      <c r="H22" s="39">
        <v>1</v>
      </c>
      <c r="I22" s="40"/>
      <c r="J22" s="41"/>
      <c r="K22" s="40"/>
      <c r="L22" s="40"/>
      <c r="M22" s="42">
        <f t="shared" si="0"/>
        <v>0</v>
      </c>
    </row>
    <row r="23" spans="1:13" ht="22.5" customHeight="1" x14ac:dyDescent="0.15">
      <c r="A23" s="24" t="s">
        <v>42</v>
      </c>
      <c r="B23" s="25"/>
      <c r="C23" s="34" t="s">
        <v>43</v>
      </c>
      <c r="D23" s="35" t="s">
        <v>29</v>
      </c>
      <c r="E23" s="43"/>
      <c r="F23" s="44">
        <v>1</v>
      </c>
      <c r="G23" s="45"/>
      <c r="H23" s="39">
        <v>1</v>
      </c>
      <c r="I23" s="40"/>
      <c r="J23" s="41"/>
      <c r="K23" s="40"/>
      <c r="L23" s="40"/>
      <c r="M23" s="42">
        <f t="shared" si="0"/>
        <v>0</v>
      </c>
    </row>
    <row r="24" spans="1:13" ht="22.5" customHeight="1" x14ac:dyDescent="0.15">
      <c r="A24" s="24" t="s">
        <v>44</v>
      </c>
      <c r="B24" s="25"/>
      <c r="C24" s="34" t="s">
        <v>45</v>
      </c>
      <c r="D24" s="35" t="s">
        <v>18</v>
      </c>
      <c r="E24" s="36"/>
      <c r="F24" s="37">
        <v>1</v>
      </c>
      <c r="G24" s="38"/>
      <c r="H24" s="39">
        <v>1</v>
      </c>
      <c r="I24" s="40"/>
      <c r="J24" s="41"/>
      <c r="K24" s="40"/>
      <c r="L24" s="40"/>
      <c r="M24" s="42">
        <f t="shared" si="0"/>
        <v>0</v>
      </c>
    </row>
    <row r="25" spans="1:13" ht="31.5" customHeight="1" x14ac:dyDescent="0.15">
      <c r="A25" s="66" t="s">
        <v>46</v>
      </c>
      <c r="B25" s="67"/>
      <c r="C25" s="68"/>
      <c r="D25" s="68"/>
      <c r="E25" s="6"/>
      <c r="F25" s="68"/>
      <c r="G25" s="69"/>
      <c r="H25" s="68"/>
      <c r="I25" s="70"/>
      <c r="M25" s="46">
        <f>SUM(M$11:M$24)</f>
        <v>0</v>
      </c>
    </row>
    <row r="26" spans="1:13" ht="26.25" customHeight="1" x14ac:dyDescent="0.15">
      <c r="A26" s="24" t="s">
        <v>47</v>
      </c>
      <c r="B26" s="25"/>
      <c r="C26" s="26" t="s">
        <v>48</v>
      </c>
      <c r="D26" s="27"/>
      <c r="E26" s="28"/>
      <c r="F26" s="29"/>
      <c r="G26" s="30"/>
      <c r="H26" s="31"/>
      <c r="I26" s="32"/>
      <c r="J26" s="32"/>
      <c r="K26" s="32"/>
      <c r="L26" s="32"/>
      <c r="M26" s="33"/>
    </row>
    <row r="27" spans="1:13" ht="22.5" customHeight="1" x14ac:dyDescent="0.15">
      <c r="A27" s="24" t="s">
        <v>49</v>
      </c>
      <c r="B27" s="25"/>
      <c r="C27" s="34" t="s">
        <v>50</v>
      </c>
      <c r="D27" s="35" t="s">
        <v>29</v>
      </c>
      <c r="E27" s="43"/>
      <c r="F27" s="44">
        <v>5</v>
      </c>
      <c r="G27" s="45"/>
      <c r="H27" s="39">
        <v>1</v>
      </c>
      <c r="I27" s="40"/>
      <c r="J27" s="41"/>
      <c r="K27" s="40"/>
      <c r="L27" s="40"/>
      <c r="M27" s="42">
        <f>IF(ISNUMBER($K27),IF(ISNUMBER($G27),ROUND($K27*$G27,2),ROUND($K27*$F27,2)),IF(ISNUMBER($G27),ROUND($I27*$G27,2),ROUND($I27*$F27,2)))</f>
        <v>0</v>
      </c>
    </row>
    <row r="28" spans="1:13" ht="22.5" customHeight="1" x14ac:dyDescent="0.15">
      <c r="A28" s="24" t="s">
        <v>51</v>
      </c>
      <c r="B28" s="25"/>
      <c r="C28" s="34" t="s">
        <v>52</v>
      </c>
      <c r="D28" s="35" t="s">
        <v>29</v>
      </c>
      <c r="E28" s="43"/>
      <c r="F28" s="44">
        <v>0</v>
      </c>
      <c r="G28" s="45"/>
      <c r="H28" s="39">
        <v>1</v>
      </c>
      <c r="I28" s="40"/>
      <c r="J28" s="41"/>
      <c r="K28" s="40"/>
      <c r="L28" s="40"/>
      <c r="M28" s="42">
        <f>IF(ISNUMBER($K28),IF(ISNUMBER($G28),ROUND($K28*$G28,2),ROUND($K28*$F28,2)),IF(ISNUMBER($G28),ROUND($I28*$G28,2),ROUND($I28*$F28,2)))</f>
        <v>0</v>
      </c>
    </row>
    <row r="29" spans="1:13" ht="22.5" customHeight="1" x14ac:dyDescent="0.15">
      <c r="A29" s="24" t="s">
        <v>53</v>
      </c>
      <c r="B29" s="25"/>
      <c r="C29" s="34" t="s">
        <v>54</v>
      </c>
      <c r="D29" s="35" t="s">
        <v>18</v>
      </c>
      <c r="E29" s="36"/>
      <c r="F29" s="37">
        <v>1</v>
      </c>
      <c r="G29" s="38"/>
      <c r="H29" s="39">
        <v>1</v>
      </c>
      <c r="I29" s="40"/>
      <c r="J29" s="41"/>
      <c r="K29" s="40"/>
      <c r="L29" s="40"/>
      <c r="M29" s="42">
        <f>IF(ISNUMBER($K29),IF(ISNUMBER($G29),ROUND($K29*$G29,2),ROUND($K29*$F29,2)),IF(ISNUMBER($G29),ROUND($I29*$G29,2),ROUND($I29*$F29,2)))</f>
        <v>0</v>
      </c>
    </row>
    <row r="30" spans="1:13" ht="22.5" customHeight="1" x14ac:dyDescent="0.15">
      <c r="A30" s="24" t="s">
        <v>55</v>
      </c>
      <c r="B30" s="25"/>
      <c r="C30" s="34" t="s">
        <v>56</v>
      </c>
      <c r="D30" s="35" t="s">
        <v>29</v>
      </c>
      <c r="E30" s="43"/>
      <c r="F30" s="44">
        <v>0</v>
      </c>
      <c r="G30" s="45"/>
      <c r="H30" s="39">
        <v>1</v>
      </c>
      <c r="I30" s="40"/>
      <c r="J30" s="41"/>
      <c r="K30" s="40"/>
      <c r="L30" s="40"/>
      <c r="M30" s="42">
        <f>IF(ISNUMBER($K30),IF(ISNUMBER($G30),ROUND($K30*$G30,2),ROUND($K30*$F30,2)),IF(ISNUMBER($G30),ROUND($I30*$G30,2),ROUND($I30*$F30,2)))</f>
        <v>0</v>
      </c>
    </row>
    <row r="31" spans="1:13" ht="31.5" customHeight="1" x14ac:dyDescent="0.15">
      <c r="A31" s="66" t="s">
        <v>57</v>
      </c>
      <c r="B31" s="67"/>
      <c r="C31" s="68"/>
      <c r="D31" s="68"/>
      <c r="E31" s="6"/>
      <c r="F31" s="68"/>
      <c r="G31" s="69"/>
      <c r="H31" s="68"/>
      <c r="I31" s="70"/>
      <c r="M31" s="46">
        <f>SUM(M$27:M$30)</f>
        <v>0</v>
      </c>
    </row>
    <row r="32" spans="1:13" ht="26.25" customHeight="1" x14ac:dyDescent="0.15">
      <c r="A32" s="24" t="s">
        <v>58</v>
      </c>
      <c r="B32" s="25"/>
      <c r="C32" s="26" t="s">
        <v>59</v>
      </c>
      <c r="D32" s="27"/>
      <c r="E32" s="28"/>
      <c r="F32" s="29"/>
      <c r="G32" s="30"/>
      <c r="H32" s="31"/>
      <c r="I32" s="32"/>
      <c r="J32" s="32"/>
      <c r="K32" s="32"/>
      <c r="L32" s="32"/>
      <c r="M32" s="33"/>
    </row>
    <row r="33" spans="1:13" ht="22.5" customHeight="1" x14ac:dyDescent="0.15">
      <c r="A33" s="24" t="s">
        <v>60</v>
      </c>
      <c r="B33" s="25"/>
      <c r="C33" s="34" t="s">
        <v>61</v>
      </c>
      <c r="D33" s="35" t="s">
        <v>18</v>
      </c>
      <c r="E33" s="36"/>
      <c r="F33" s="37">
        <v>1</v>
      </c>
      <c r="G33" s="38"/>
      <c r="H33" s="39">
        <v>1</v>
      </c>
      <c r="I33" s="40"/>
      <c r="J33" s="41"/>
      <c r="K33" s="40"/>
      <c r="L33" s="40"/>
      <c r="M33" s="42">
        <f>IF(ISNUMBER($K33),IF(ISNUMBER($G33),ROUND($K33*$G33,2),ROUND($K33*$F33,2)),IF(ISNUMBER($G33),ROUND($I33*$G33,2),ROUND($I33*$F33,2)))</f>
        <v>0</v>
      </c>
    </row>
    <row r="34" spans="1:13" ht="22.5" customHeight="1" x14ac:dyDescent="0.15">
      <c r="A34" s="24" t="s">
        <v>62</v>
      </c>
      <c r="B34" s="25"/>
      <c r="C34" s="34" t="s">
        <v>63</v>
      </c>
      <c r="D34" s="35" t="s">
        <v>18</v>
      </c>
      <c r="E34" s="36"/>
      <c r="F34" s="37">
        <v>1</v>
      </c>
      <c r="G34" s="38"/>
      <c r="H34" s="39">
        <v>1</v>
      </c>
      <c r="I34" s="40"/>
      <c r="J34" s="41"/>
      <c r="K34" s="40"/>
      <c r="L34" s="40"/>
      <c r="M34" s="42">
        <f>IF(ISNUMBER($K34),IF(ISNUMBER($G34),ROUND($K34*$G34,2),ROUND($K34*$F34,2)),IF(ISNUMBER($G34),ROUND($I34*$G34,2),ROUND($I34*$F34,2)))</f>
        <v>0</v>
      </c>
    </row>
    <row r="35" spans="1:13" ht="31.5" customHeight="1" x14ac:dyDescent="0.15">
      <c r="A35" s="66" t="s">
        <v>64</v>
      </c>
      <c r="B35" s="67"/>
      <c r="C35" s="68"/>
      <c r="D35" s="68"/>
      <c r="E35" s="6"/>
      <c r="F35" s="68"/>
      <c r="G35" s="69"/>
      <c r="H35" s="68"/>
      <c r="I35" s="70"/>
      <c r="M35" s="46">
        <f>SUM(M$33:M$34)</f>
        <v>0</v>
      </c>
    </row>
    <row r="36" spans="1:13" ht="45" customHeight="1" thickBot="1" x14ac:dyDescent="0.2">
      <c r="A36" s="71" t="s">
        <v>65</v>
      </c>
      <c r="B36" s="72"/>
      <c r="C36" s="73"/>
      <c r="D36" s="73"/>
      <c r="E36" s="74"/>
      <c r="F36" s="73"/>
      <c r="G36" s="75"/>
      <c r="H36" s="73"/>
      <c r="I36" s="76"/>
      <c r="M36" s="47">
        <f>SUM(M$11:M$24)+SUM(M$27:M$30)+SUM(M$33:M$34)</f>
        <v>0</v>
      </c>
    </row>
    <row r="37" spans="1:13" ht="18" customHeight="1" x14ac:dyDescent="0.15">
      <c r="A37" s="77" t="s">
        <v>66</v>
      </c>
      <c r="B37" s="78"/>
      <c r="C37" s="79"/>
      <c r="D37" s="79"/>
      <c r="E37" s="11"/>
      <c r="F37" s="79"/>
      <c r="G37" s="80"/>
      <c r="H37" s="79"/>
      <c r="I37" s="80"/>
      <c r="M37" s="48">
        <f>SUM(M$11:M$24)+SUM(M$27:M$30)+SUM(M$33:M$34)</f>
        <v>0</v>
      </c>
    </row>
    <row r="38" spans="1:13" ht="16.5" customHeight="1" x14ac:dyDescent="0.15">
      <c r="A38" s="81" t="s">
        <v>67</v>
      </c>
      <c r="B38" s="82"/>
      <c r="C38" s="83"/>
      <c r="D38" s="83"/>
      <c r="E38" s="6"/>
      <c r="F38" s="83"/>
      <c r="G38" s="84"/>
      <c r="H38" s="83"/>
      <c r="I38" s="85"/>
      <c r="M38" s="49">
        <f>(SUMIF($H$9:$H$36,1,$M$9:$M$36))*0.2</f>
        <v>0</v>
      </c>
    </row>
    <row r="39" spans="1:13" ht="17.25" customHeight="1" thickBot="1" x14ac:dyDescent="0.2">
      <c r="A39" s="86" t="s">
        <v>68</v>
      </c>
      <c r="B39" s="87"/>
      <c r="C39" s="88"/>
      <c r="D39" s="88"/>
      <c r="E39" s="54"/>
      <c r="F39" s="88"/>
      <c r="G39" s="89"/>
      <c r="H39" s="88"/>
      <c r="I39" s="90"/>
      <c r="M39" s="50">
        <f>SUM(M$37:M$38)</f>
        <v>0</v>
      </c>
    </row>
  </sheetData>
  <mergeCells count="11">
    <mergeCell ref="A39:I39"/>
    <mergeCell ref="A31:I31"/>
    <mergeCell ref="A35:I35"/>
    <mergeCell ref="A36:I36"/>
    <mergeCell ref="A37:I37"/>
    <mergeCell ref="A38:I38"/>
    <mergeCell ref="A1:M2"/>
    <mergeCell ref="A3:M4"/>
    <mergeCell ref="A5:M5"/>
    <mergeCell ref="D7:M7"/>
    <mergeCell ref="A25:I25"/>
  </mergeCells>
  <printOptions horizontalCentered="1"/>
  <pageMargins left="8.3333335816860199E-2" right="8.3333335816860199E-2" top="8.3333335816860199E-2" bottom="8.3333335816860199E-2" header="8.3333335816860199E-2" footer="8.3333335816860199E-2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showZeros="0" workbookViewId="0">
      <pane ySplit="6" topLeftCell="A7" activePane="bottomLeft" state="frozen"/>
      <selection activeCell="M9" sqref="M9"/>
      <selection pane="bottomLeft" activeCell="M9" sqref="M9"/>
    </sheetView>
  </sheetViews>
  <sheetFormatPr baseColWidth="10" defaultColWidth="10" defaultRowHeight="15" customHeight="1" x14ac:dyDescent="0.15"/>
  <cols>
    <col min="1" max="1" width="15" style="15" customWidth="1"/>
    <col min="2" max="2" width="10" style="15" hidden="1" customWidth="1"/>
    <col min="3" max="3" width="60" style="15" customWidth="1"/>
    <col min="4" max="4" width="14.1640625" style="15" customWidth="1"/>
    <col min="5" max="5" width="10" hidden="1" customWidth="1"/>
    <col min="6" max="6" width="14.1640625" style="15" customWidth="1"/>
    <col min="7" max="7" width="10.33203125" hidden="1" customWidth="1"/>
    <col min="8" max="8" width="10.83203125" style="15" hidden="1" customWidth="1"/>
    <col min="9" max="9" width="20" customWidth="1"/>
    <col min="10" max="12" width="10" hidden="1" customWidth="1"/>
    <col min="13" max="13" width="26.6640625" style="15" customWidth="1"/>
    <col min="14" max="14" width="10" customWidth="1"/>
  </cols>
  <sheetData>
    <row r="1" spans="1:13" ht="18.75" customHeight="1" x14ac:dyDescent="0.15">
      <c r="A1" s="14" t="s">
        <v>0</v>
      </c>
      <c r="B1" s="13"/>
      <c r="C1" s="12"/>
      <c r="D1" s="11"/>
      <c r="E1" s="11"/>
      <c r="F1" s="12"/>
      <c r="G1" s="10"/>
      <c r="H1" s="12"/>
      <c r="I1" s="12"/>
      <c r="J1" s="11"/>
      <c r="K1" s="11"/>
      <c r="L1" s="11"/>
      <c r="M1" s="9"/>
    </row>
    <row r="2" spans="1:13" ht="15" customHeight="1" x14ac:dyDescent="0.15">
      <c r="A2" s="8"/>
      <c r="B2" s="7"/>
      <c r="C2" s="7"/>
      <c r="D2" s="7"/>
      <c r="E2" s="6"/>
      <c r="F2" s="7"/>
      <c r="G2" s="6"/>
      <c r="H2" s="7"/>
      <c r="I2" s="7"/>
      <c r="J2" s="6"/>
      <c r="K2" s="6"/>
      <c r="L2" s="6"/>
      <c r="M2" s="5"/>
    </row>
    <row r="3" spans="1:13" ht="7.5" customHeight="1" x14ac:dyDescent="0.15">
      <c r="A3" s="4" t="s">
        <v>1</v>
      </c>
      <c r="B3" s="7"/>
      <c r="C3" s="7"/>
      <c r="D3" s="7"/>
      <c r="E3" s="6"/>
      <c r="F3" s="3"/>
      <c r="G3" s="3"/>
      <c r="H3" s="3"/>
      <c r="I3" s="3"/>
      <c r="J3" s="6"/>
      <c r="K3" s="6"/>
      <c r="L3" s="6"/>
      <c r="M3" s="2"/>
    </row>
    <row r="4" spans="1:13" ht="30" customHeight="1" thickBot="1" x14ac:dyDescent="0.2">
      <c r="A4" s="1" t="s">
        <v>1</v>
      </c>
      <c r="B4" s="51"/>
      <c r="C4" s="52"/>
      <c r="D4" s="53"/>
      <c r="E4" s="54"/>
      <c r="F4" s="53"/>
      <c r="G4" s="55"/>
      <c r="H4" s="53"/>
      <c r="I4" s="53"/>
      <c r="J4" s="54"/>
      <c r="K4" s="54"/>
      <c r="L4" s="54"/>
      <c r="M4" s="56"/>
    </row>
    <row r="5" spans="1:13" ht="30" customHeight="1" thickBot="1" x14ac:dyDescent="0.2">
      <c r="A5" s="57"/>
      <c r="B5" s="58"/>
      <c r="C5" s="59"/>
      <c r="D5" s="59"/>
      <c r="E5" s="60"/>
      <c r="F5" s="59"/>
      <c r="G5" s="60"/>
      <c r="H5" s="59"/>
      <c r="I5" s="61"/>
      <c r="J5" s="60"/>
      <c r="K5" s="60"/>
      <c r="L5" s="60"/>
      <c r="M5" s="62"/>
    </row>
    <row r="6" spans="1:13" ht="7.5" customHeight="1" thickBot="1" x14ac:dyDescent="0.2">
      <c r="A6" s="17"/>
      <c r="B6" s="17"/>
      <c r="C6" s="17"/>
      <c r="D6" s="17"/>
      <c r="E6" s="17"/>
      <c r="F6" s="17"/>
      <c r="G6" s="17"/>
      <c r="H6" s="17"/>
      <c r="I6" s="17"/>
      <c r="J6" s="16"/>
      <c r="K6" s="16"/>
      <c r="L6" s="16"/>
      <c r="M6" s="17"/>
    </row>
    <row r="7" spans="1:13" ht="18" customHeight="1" x14ac:dyDescent="0.15">
      <c r="A7" s="77" t="s">
        <v>69</v>
      </c>
      <c r="B7" s="78"/>
      <c r="C7" s="91"/>
      <c r="D7" s="91"/>
      <c r="E7" s="11"/>
      <c r="F7" s="91"/>
      <c r="G7" s="80"/>
      <c r="H7" s="91"/>
      <c r="I7" s="92"/>
      <c r="M7" s="48">
        <f>'LOT N°01  SURETE'!$M$1+'LOT N°01  SURETE'!$M$37</f>
        <v>0</v>
      </c>
    </row>
    <row r="8" spans="1:13" ht="16.5" customHeight="1" x14ac:dyDescent="0.15">
      <c r="A8" s="81" t="s">
        <v>70</v>
      </c>
      <c r="B8" s="82"/>
      <c r="C8" s="93"/>
      <c r="D8" s="93"/>
      <c r="E8" s="6"/>
      <c r="F8" s="93"/>
      <c r="G8" s="84"/>
      <c r="H8" s="93"/>
      <c r="I8" s="94"/>
      <c r="M8" s="49">
        <f>'LOT N°01  SURETE'!$M$38</f>
        <v>0</v>
      </c>
    </row>
    <row r="9" spans="1:13" ht="17.25" customHeight="1" thickBot="1" x14ac:dyDescent="0.2">
      <c r="A9" s="86" t="s">
        <v>71</v>
      </c>
      <c r="B9" s="87"/>
      <c r="C9" s="95"/>
      <c r="D9" s="95"/>
      <c r="E9" s="54"/>
      <c r="F9" s="95"/>
      <c r="G9" s="89"/>
      <c r="H9" s="95"/>
      <c r="I9" s="96"/>
      <c r="M9" s="50">
        <f>SUM(M$7:M$8)</f>
        <v>0</v>
      </c>
    </row>
  </sheetData>
  <mergeCells count="6">
    <mergeCell ref="A9:I9"/>
    <mergeCell ref="A1:M2"/>
    <mergeCell ref="A3:M4"/>
    <mergeCell ref="A5:M5"/>
    <mergeCell ref="A7:I7"/>
    <mergeCell ref="A8:I8"/>
  </mergeCells>
  <printOptions horizontalCentered="1"/>
  <pageMargins left="8.3333335816860199E-2" right="8.3333335816860199E-2" top="8.3333335816860199E-2" bottom="8.3333335816860199E-2" header="8.3333335816860199E-2" footer="8.3333335816860199E-2"/>
  <pageSetup paperSize="9" scale="7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LOT N°01  SURETE</vt:lpstr>
      <vt:lpstr>Total de l'affaire</vt:lpstr>
      <vt:lpstr>'LOT N°01  SURETE'!Impression_des_titres</vt:lpstr>
      <vt:lpstr>'Total de l''affaire'!Impression_des_titres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dcterms:created xsi:type="dcterms:W3CDTF">2019-02-21T10:53:37Z</dcterms:created>
  <dcterms:modified xsi:type="dcterms:W3CDTF">2019-02-21T10:53:37Z</dcterms:modified>
  <cp:category/>
  <cp:contentStatus/>
</cp:coreProperties>
</file>