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05" tabRatio="685"/>
  </bookViews>
  <sheets>
    <sheet name="Viandes fraîches" sheetId="1" r:id="rId1"/>
  </sheets>
  <definedNames>
    <definedName name="_xlnm.Print_Titles" localSheetId="0">'Viandes fraîches'!$1:$4</definedName>
    <definedName name="_xlnm.Print_Area" localSheetId="0">'Viandes fraîches'!$A$1:$AJ$62</definedName>
  </definedNames>
  <calcPr calcId="145621"/>
</workbook>
</file>

<file path=xl/calcChain.xml><?xml version="1.0" encoding="utf-8"?>
<calcChain xmlns="http://schemas.openxmlformats.org/spreadsheetml/2006/main">
  <c r="AF38" i="1" l="1"/>
  <c r="AH38" i="1" s="1"/>
  <c r="AF39" i="1"/>
  <c r="AH39" i="1" s="1"/>
  <c r="AF40" i="1"/>
  <c r="AH40" i="1" s="1"/>
  <c r="AF41" i="1"/>
  <c r="AH41" i="1" s="1"/>
  <c r="AF42" i="1"/>
  <c r="AH42" i="1" s="1"/>
  <c r="AF43" i="1"/>
  <c r="AH43" i="1" s="1"/>
  <c r="AF44" i="1"/>
  <c r="AF45" i="1"/>
  <c r="AF30" i="1" l="1"/>
  <c r="AH30" i="1" s="1"/>
  <c r="AF31" i="1"/>
  <c r="AH31" i="1" s="1"/>
  <c r="AF32" i="1"/>
  <c r="AH32" i="1" s="1"/>
  <c r="AF33" i="1"/>
  <c r="AH33" i="1" s="1"/>
  <c r="AF34" i="1"/>
  <c r="AH34" i="1" s="1"/>
  <c r="AF35" i="1"/>
  <c r="AH35" i="1" s="1"/>
  <c r="AF28" i="1"/>
  <c r="AH28" i="1" s="1"/>
  <c r="AF7" i="1"/>
  <c r="AH7" i="1" s="1"/>
  <c r="AF8" i="1"/>
  <c r="AH8" i="1" s="1"/>
  <c r="AF9" i="1"/>
  <c r="AH9" i="1" s="1"/>
  <c r="AF10" i="1"/>
  <c r="AH10" i="1" s="1"/>
  <c r="AF11" i="1"/>
  <c r="AH11" i="1" s="1"/>
  <c r="AF12" i="1"/>
  <c r="AH12" i="1" s="1"/>
  <c r="AF36" i="1" l="1"/>
  <c r="AH36" i="1" s="1"/>
  <c r="AF37" i="1"/>
  <c r="AH37" i="1" s="1"/>
  <c r="AH44" i="1"/>
  <c r="AH45" i="1"/>
  <c r="AF46" i="1"/>
  <c r="AH46" i="1" s="1"/>
  <c r="AF59" i="1" l="1"/>
  <c r="AH59" i="1" s="1"/>
  <c r="AF60" i="1"/>
  <c r="AF55" i="1"/>
  <c r="AH55" i="1" s="1"/>
  <c r="AF51" i="1" l="1"/>
  <c r="AH51" i="1" s="1"/>
  <c r="AF5" i="1" l="1"/>
  <c r="AH5" i="1" s="1"/>
  <c r="AF6" i="1" l="1"/>
  <c r="AH6" i="1" s="1"/>
  <c r="AF13" i="1"/>
  <c r="AH13" i="1" s="1"/>
  <c r="AF14" i="1"/>
  <c r="AH14" i="1" s="1"/>
  <c r="AF15" i="1"/>
  <c r="AH15" i="1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F26" i="1"/>
  <c r="AH26" i="1" s="1"/>
  <c r="AF27" i="1"/>
  <c r="AH27" i="1" s="1"/>
  <c r="AF29" i="1"/>
  <c r="AH29" i="1" s="1"/>
  <c r="AF47" i="1"/>
  <c r="AH47" i="1" s="1"/>
  <c r="AF48" i="1"/>
  <c r="AH48" i="1" s="1"/>
  <c r="AF49" i="1"/>
  <c r="AH49" i="1" s="1"/>
  <c r="AF50" i="1"/>
  <c r="AH50" i="1" s="1"/>
  <c r="AF52" i="1"/>
  <c r="AH52" i="1" s="1"/>
  <c r="AF53" i="1"/>
  <c r="AH53" i="1" s="1"/>
  <c r="AF54" i="1"/>
  <c r="AH54" i="1" s="1"/>
  <c r="AF56" i="1"/>
  <c r="AH56" i="1" s="1"/>
  <c r="AF57" i="1"/>
  <c r="AH57" i="1" s="1"/>
  <c r="AF58" i="1"/>
  <c r="AH58" i="1" s="1"/>
  <c r="AH60" i="1"/>
  <c r="AF61" i="1"/>
  <c r="AH61" i="1" s="1"/>
  <c r="AF16" i="1"/>
  <c r="AH16" i="1" s="1"/>
  <c r="AI16" i="1" s="1"/>
  <c r="AI56" i="1" l="1"/>
  <c r="AI15" i="1"/>
  <c r="AI61" i="1"/>
  <c r="AI26" i="1"/>
  <c r="AI20" i="1"/>
  <c r="AJ62" i="1" l="1"/>
</calcChain>
</file>

<file path=xl/sharedStrings.xml><?xml version="1.0" encoding="utf-8"?>
<sst xmlns="http://schemas.openxmlformats.org/spreadsheetml/2006/main" count="369" uniqueCount="250">
  <si>
    <t>MARCHE</t>
  </si>
  <si>
    <t xml:space="preserve"> LOT</t>
  </si>
  <si>
    <t>DESIGNATION</t>
  </si>
  <si>
    <t>Unité</t>
  </si>
  <si>
    <t xml:space="preserve">ORIGINE </t>
  </si>
  <si>
    <t>PRIX UNITAIRE HT</t>
  </si>
  <si>
    <t xml:space="preserve">MONTANT TOTAL </t>
  </si>
  <si>
    <t>MONTANT DES LOTS HT</t>
  </si>
  <si>
    <t>MONTANT DU MARCHE HT</t>
  </si>
  <si>
    <t>LOT 1 - BŒUF &amp; VEAU</t>
  </si>
  <si>
    <t>BOURGUIGNON</t>
  </si>
  <si>
    <t>KG</t>
  </si>
  <si>
    <t>50/60G / POCHE SOUS VIDE (Lot uniforme, commandes homogènes)</t>
  </si>
  <si>
    <t>DIAMETRE 18CM +/-10% - POCHE SOUS VIDE</t>
  </si>
  <si>
    <t>50/60G / POCHE SOUS VIDE</t>
  </si>
  <si>
    <t>130/150G - POCHE SOUS VIDE DE 10 OU 20</t>
  </si>
  <si>
    <t>LOT 3 - OVIN</t>
  </si>
  <si>
    <t>COTE AGNEAU</t>
  </si>
  <si>
    <t xml:space="preserve">CAT : R AGNEAU COUVERT 16 A 18 KG - CARRE OU FILET - </t>
  </si>
  <si>
    <t>POCHE SOUS VIDE X20</t>
  </si>
  <si>
    <t xml:space="preserve">GIGOT AGNEAU </t>
  </si>
  <si>
    <t xml:space="preserve">CAT : R  AGNEAU COUVERT 16 A 18 KG - GIGOT  DESOSSE FICELE </t>
  </si>
  <si>
    <t>POCHE SOUS VIDE</t>
  </si>
  <si>
    <t>SAUTE AGNEAU</t>
  </si>
  <si>
    <t xml:space="preserve">CAT : R  AGNEAU COUVERT 16 A 18 KG - EPAULE  / COLLIER - M.G : 15% MAX. - </t>
  </si>
  <si>
    <t>SAUTE DE MOUTON</t>
  </si>
  <si>
    <t xml:space="preserve">CAT : R  BREBIS COUVERTE 22 A 27 KG - EPAULE / GIGOT SANS OS - M.G 15% MAX - </t>
  </si>
  <si>
    <t>LOT 4 - PORC</t>
  </si>
  <si>
    <t>EMINCE DE PORC</t>
  </si>
  <si>
    <t xml:space="preserve">CAT : R - ECHINE / JAMBON - M.G 10% MAX - </t>
  </si>
  <si>
    <t>ROTI PORC</t>
  </si>
  <si>
    <t xml:space="preserve">CAT : R - ECHINE / FILET - SANS FICELLE  - PIECES REGULIERES - 18CM DIAM +/-10% - M.G 10% MAX </t>
  </si>
  <si>
    <t>SOUS VIDE</t>
  </si>
  <si>
    <t>SAUTE DE PORC</t>
  </si>
  <si>
    <t xml:space="preserve">CAT : R - EPAULE - M.G 10% MAX - </t>
  </si>
  <si>
    <t>SOUS VIDE 50/60G</t>
  </si>
  <si>
    <t>COQUELET ENTIER</t>
  </si>
  <si>
    <t xml:space="preserve">PAC SANS ABATIS - 30 JOURS MAXI </t>
  </si>
  <si>
    <t>CUISSE DE POULET</t>
  </si>
  <si>
    <t>FILET DE POULET</t>
  </si>
  <si>
    <t>POULET JAUNE - CLASSE A</t>
  </si>
  <si>
    <t>PILON DE POULET</t>
  </si>
  <si>
    <t>SAUTE DE POULET</t>
  </si>
  <si>
    <t>CLASSE A - HAUT DE CUISSE</t>
  </si>
  <si>
    <t>EMINCE DE DINDE</t>
  </si>
  <si>
    <t xml:space="preserve">SOUS VIDE </t>
  </si>
  <si>
    <t>ESCALOPE DE DINDE</t>
  </si>
  <si>
    <t>CLASSE A - FILET</t>
  </si>
  <si>
    <t>FILET DE DINDE</t>
  </si>
  <si>
    <t>CLASSE A - FILET BLOC</t>
  </si>
  <si>
    <t>SAUTE DE DINDE</t>
  </si>
  <si>
    <t>CLASSE A - HAUT DE CUISSE - SANS OS &amp; SANS PEAU</t>
  </si>
  <si>
    <t>CUISSE DE PINTADE</t>
  </si>
  <si>
    <t xml:space="preserve">CLASSE A </t>
  </si>
  <si>
    <t>SAUTE DE CANARD</t>
  </si>
  <si>
    <t xml:space="preserve">CLASSE A - AVEC PEAU  SANS OS </t>
  </si>
  <si>
    <t>CUISSE DE LAPIN</t>
  </si>
  <si>
    <t>STEACK HACHE FRAIS</t>
  </si>
  <si>
    <t>120/130G - SOUS ATMOSPHERE</t>
  </si>
  <si>
    <t xml:space="preserve">MONTANT TOTAL DU GROUPEMENT DE COMMANDES  HT  = </t>
  </si>
  <si>
    <t>OSSO BUCCO DE DINDE</t>
  </si>
  <si>
    <t>CLASSE A - AVEC OS</t>
  </si>
  <si>
    <t>SOT L'Y LAISSE DE DINDE</t>
  </si>
  <si>
    <t>DECOUPE DE LAPIN</t>
  </si>
  <si>
    <t>BROCHETTE DE DINDE NATURE</t>
  </si>
  <si>
    <t xml:space="preserve">130/150G </t>
  </si>
  <si>
    <t>Total Gr Com</t>
  </si>
  <si>
    <t xml:space="preserve">140/160G </t>
  </si>
  <si>
    <t>Echantillon</t>
  </si>
  <si>
    <t xml:space="preserve">LOT 6 - VIANDE CUITES </t>
  </si>
  <si>
    <t>ROTI DE BŒUF</t>
  </si>
  <si>
    <t>ROTI DE PORC</t>
  </si>
  <si>
    <t>ROTI DE DINDE</t>
  </si>
  <si>
    <t>EFFILOCHE DE CANARD CONFIT</t>
  </si>
  <si>
    <t>1,8 / 2,6KG</t>
  </si>
  <si>
    <t>1,8/ / 2,6 KG</t>
  </si>
  <si>
    <t>1,8 / 2,6 KG</t>
  </si>
  <si>
    <t>ROTI CUIT SOUS VIDE</t>
  </si>
  <si>
    <t>ROTI PLEIN FILET CUIT SOUS VIDE</t>
  </si>
  <si>
    <t>ROTI ECHINE CUIT SOUS VIDE</t>
  </si>
  <si>
    <t>ROULEAU DE 2KG ENV</t>
  </si>
  <si>
    <t xml:space="preserve">CAT : R - ECHINE - M.G 10% MAX - </t>
  </si>
  <si>
    <t>COTE DE PORC ECHINE</t>
  </si>
  <si>
    <t xml:space="preserve">ESCALOPE DE PORC </t>
  </si>
  <si>
    <t xml:space="preserve">CAT : R - ECHINE FILET JAMBON  M.G 10% MAX - </t>
  </si>
  <si>
    <t>120/140G - POCHE SOUS VIDE DE 10 OU 20</t>
  </si>
  <si>
    <t>TRAVERS DE PORC</t>
  </si>
  <si>
    <t xml:space="preserve">CAT : R - POITRINE -  M.G 15% MAX - </t>
  </si>
  <si>
    <t>160/180G - POCHE SOUS VIDE OU SOUS AT  DE 10 OU 20</t>
  </si>
  <si>
    <t>VIANDE DE CANARD CUITE CONFITE EN EFFILOCHEE</t>
  </si>
  <si>
    <t>VIANDES FRAICHES</t>
  </si>
  <si>
    <t>ROTI DE VEAU</t>
  </si>
  <si>
    <t>SAUTE DE VEAU</t>
  </si>
  <si>
    <t>130/150G - S/V PAR 10  - NB DE PCES NOTIFIE SUR LA POCHE</t>
  </si>
  <si>
    <t>FAUX FILET</t>
  </si>
  <si>
    <t>BAVETTE</t>
  </si>
  <si>
    <t>ONGLET</t>
  </si>
  <si>
    <t>RUMSTEAK</t>
  </si>
  <si>
    <t>BASSE COTE</t>
  </si>
  <si>
    <t>HAMPE</t>
  </si>
  <si>
    <t>RACE A VIANDE CAT R1 - MOINS DE 10 % DE MATIERE GRASSE</t>
  </si>
  <si>
    <t>FOIE DE POULET FRAIS</t>
  </si>
  <si>
    <t>GESIERS DE POULET CONFITS</t>
  </si>
  <si>
    <t>GESIERS DE POULET CUITS DANS LA GRAISSE DE CANARD</t>
  </si>
  <si>
    <t>BARQUETTE OU ROULEAU DE 1KG</t>
  </si>
  <si>
    <t>FOIE DE POULET</t>
  </si>
  <si>
    <t>CUISSE DE CANARD</t>
  </si>
  <si>
    <t>250 à 300G SOUS VIDE X10</t>
  </si>
  <si>
    <t>RABLE DE LAPIN</t>
  </si>
  <si>
    <t>CLASSE A</t>
  </si>
  <si>
    <t>PIECE DE 180 à 230G</t>
  </si>
  <si>
    <t>100 % MUSCLE - M.G 15% MAX  FACON BOUCHERE</t>
  </si>
  <si>
    <t>Champollion</t>
  </si>
  <si>
    <t>Charles Alliès</t>
  </si>
  <si>
    <t>Charles de Gaulle</t>
  </si>
  <si>
    <t>Frederic Bazille</t>
  </si>
  <si>
    <t>Georges Clémenceau</t>
  </si>
  <si>
    <t>Georges Freche</t>
  </si>
  <si>
    <t>Henri IV</t>
  </si>
  <si>
    <t>Jean Jaurès</t>
  </si>
  <si>
    <t xml:space="preserve"> Jean Mermoz </t>
  </si>
  <si>
    <t>Joffre</t>
  </si>
  <si>
    <t>Joliot Currie</t>
  </si>
  <si>
    <t>Joseph Vallot</t>
  </si>
  <si>
    <t>Jules Ferry</t>
  </si>
  <si>
    <t>Jules Guesde</t>
  </si>
  <si>
    <t>Louis Feuillade</t>
  </si>
  <si>
    <t>Marc Bloch</t>
  </si>
  <si>
    <t>Paul Bousquet</t>
  </si>
  <si>
    <t>Pierre Mendès-France</t>
  </si>
  <si>
    <t>UPC</t>
  </si>
  <si>
    <t>Victor Hugo</t>
  </si>
  <si>
    <t xml:space="preserve">200/220G SOUS VIDE PAR 10 </t>
  </si>
  <si>
    <t>130/150G SOUS VIDE PAR 10</t>
  </si>
  <si>
    <t>CUISSE DE POULET LABEL ROUGE</t>
  </si>
  <si>
    <t>FILET DE POULET LABEL ROUGE</t>
  </si>
  <si>
    <t>POULET JAUNE - CLASSE A - AVEC OS</t>
  </si>
  <si>
    <t xml:space="preserve">HAUT DE CUISSE </t>
  </si>
  <si>
    <t>HAUT DE CUISSE LABEL ROUGE</t>
  </si>
  <si>
    <t>90/100G SOUDE VIDE PAR 10</t>
  </si>
  <si>
    <t>140/150G SOUDE VIDE PAR 10</t>
  </si>
  <si>
    <t>SAUTE DE POULET LABEL ROUGE</t>
  </si>
  <si>
    <t>LOT 2 - VIANDE BOVINE HACHEE</t>
  </si>
  <si>
    <t>CAT R1 - RUMSTEAK SANS BARDE</t>
  </si>
  <si>
    <t>PALERON</t>
  </si>
  <si>
    <t xml:space="preserve">CAT R3 </t>
  </si>
  <si>
    <t>PIECE DE 3 à 4KG SOUS VIDE</t>
  </si>
  <si>
    <t>PILON DE POULET LABEL ROUGE</t>
  </si>
  <si>
    <t xml:space="preserve">POULET PAC </t>
  </si>
  <si>
    <t>CAL 1 à 1,3KG</t>
  </si>
  <si>
    <t xml:space="preserve">POULET JAUNE - CLASSE A </t>
  </si>
  <si>
    <t>René Gosse</t>
  </si>
  <si>
    <t>MARCHE VIANDES FRAICHES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</si>
  <si>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</si>
  <si>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</si>
  <si>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</si>
  <si>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</si>
  <si>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</si>
  <si>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</si>
  <si>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</si>
  <si>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</si>
  <si>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</si>
  <si>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</si>
  <si>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</si>
  <si>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</si>
  <si>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</si>
  <si>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</si>
  <si>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</si>
  <si>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</si>
  <si>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</si>
  <si>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</si>
  <si>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</si>
  <si>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</si>
  <si>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</si>
  <si>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</si>
  <si>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</si>
  <si>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</si>
  <si>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</si>
  <si>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</si>
  <si>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</si>
  <si>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</si>
  <si>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</si>
  <si>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</si>
  <si>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</si>
  <si>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</si>
  <si>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</si>
  <si>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</si>
  <si>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</si>
  <si>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</si>
  <si>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</si>
  <si>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</si>
  <si>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</si>
  <si>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</si>
  <si>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</si>
  <si>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</si>
  <si>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</si>
  <si>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</si>
  <si>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</si>
  <si>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</si>
  <si>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</si>
  <si>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</si>
  <si>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</si>
  <si>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</si>
  <si>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</si>
  <si>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</si>
  <si>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</si>
  <si>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</si>
  <si>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</si>
  <si>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250/300G SOUS VIDE PAR 10</t>
  </si>
  <si>
    <t>160/180G SOUS VIDE PAR 10</t>
  </si>
  <si>
    <t>120/140G SOUDE VIDE PAR 10</t>
  </si>
  <si>
    <t>160/180G SOUDE VIDE PAR 10</t>
  </si>
  <si>
    <t>x</t>
  </si>
  <si>
    <t>BROCHETTE DE DINDE MARINEE MEDITERRAN.</t>
  </si>
  <si>
    <t>BROCHETTE DE DINDE MARINEE MEXICAIN</t>
  </si>
  <si>
    <t>BROCHETTE DE DINDE MARINEE ORIENTALE</t>
  </si>
  <si>
    <t>BROCHETTE DE DINDE MARINEE BARBECUE</t>
  </si>
  <si>
    <t>X</t>
  </si>
  <si>
    <t>055</t>
  </si>
  <si>
    <t>056</t>
  </si>
  <si>
    <t>057</t>
  </si>
  <si>
    <t>LOT 5 -  VOLAILLE &amp; LAPIN</t>
  </si>
  <si>
    <t>CAT R3 VEAU DE MOINS DE 8 MOIS - EPAULE / COLLIER  - M.G 10% MAX</t>
  </si>
  <si>
    <t>CAT R1 VEAU DE MOINS DE 8 MOIS - BAS CARRE / EPAULE - FICELE OU NON - M.G 10% MAX</t>
  </si>
  <si>
    <t xml:space="preserve">CAT R3 - COLLIER ou BASSE COTE ou JARRET- M.G 15% MAX </t>
  </si>
  <si>
    <t>400 à  600G</t>
  </si>
  <si>
    <t xml:space="preserve">POULET JAUNE - CLASSE A - CUISSE DEJOINTEE </t>
  </si>
  <si>
    <t xml:space="preserve">CLASSE A -  LABEL ROUGE - CUISSE DEJOINTEE </t>
  </si>
  <si>
    <t>CLASSE A  - LABEL ROUGE</t>
  </si>
  <si>
    <t>CLASSE A - LABEL ROUGE - AVEC OS</t>
  </si>
  <si>
    <t xml:space="preserve">CLASSE A - HAUT DE CUISSE DESOSSE </t>
  </si>
  <si>
    <t>CLASSE A  - LABEL ROUGE - HAUT DE CUISSE DESOSSE</t>
  </si>
  <si>
    <t>120/140G SOUS VIDE PAR 10</t>
  </si>
  <si>
    <t>50/80G SOUS VIDE POCHE DE 1 OU 2 KG</t>
  </si>
  <si>
    <t>80/120G SOUS GAZ</t>
  </si>
  <si>
    <t>POCHE SOUS VIDE X10</t>
  </si>
  <si>
    <t>50/60G SOUS VIDE</t>
  </si>
  <si>
    <t>CLASSE A - SCIEE</t>
  </si>
  <si>
    <t>180/200G SOUS VIDE PAR 10</t>
  </si>
  <si>
    <t>POT OU POCHE DE 1KG</t>
  </si>
  <si>
    <t>POCHE SOUS VIDE 2 A 3KG</t>
  </si>
  <si>
    <t>CLASSE A ENTIER DECOUPE EN 6 OU 11  AVEC OS</t>
  </si>
  <si>
    <t>BARQUETTE SOUS GAZ</t>
  </si>
  <si>
    <t>200/220G  - BARQUETTE SOUS GAZ X6</t>
  </si>
  <si>
    <t>Via domitia</t>
  </si>
  <si>
    <t>QUALITE / CARACTERISTIQUES</t>
  </si>
  <si>
    <t>CONDITIONNEMENT</t>
  </si>
  <si>
    <t>VIANDES ISSUES D'ANIMAUX NES, ELEVES,  ABBATUS ET PIECES DANS LE MEME PAYS</t>
  </si>
  <si>
    <t>VIANDES ISSUES D'ANIMAUX NES, ELEVES, ABBATUS ET PIECES DANS LE MEME PAYS</t>
  </si>
  <si>
    <t>GROUPEMENT DE COMMANDES DES EPLE DE L'HERAULT ANNEE 2019 - 2022 -  ETAT DES BESOINS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</si>
</sst>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  <numFmt numFmtId="166" formatCode="[$-40C]0"/>
    <numFmt numFmtId="167" formatCode="[$-40C]#,##0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 Black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  <charset val="1"/>
    </font>
    <font>
      <b/>
      <sz val="11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9" fillId="0" borderId="0"/>
  </cellStyleXfs>
  <cellXfs count="173">
    <xf numFmtId="0" fontId="0" fillId="0" borderId="0" xfId="0"/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right" vertical="center"/>
    </xf>
    <xf numFmtId="165" fontId="8" fillId="0" borderId="8" xfId="1" applyNumberFormat="1" applyFont="1" applyFill="1" applyBorder="1" applyAlignment="1" applyProtection="1">
      <alignment horizontal="right" vertical="center" wrapText="1"/>
    </xf>
    <xf numFmtId="164" fontId="8" fillId="0" borderId="10" xfId="0" applyNumberFormat="1" applyFont="1" applyFill="1" applyBorder="1" applyAlignment="1" applyProtection="1">
      <alignment horizontal="right" vertical="center" wrapText="1"/>
    </xf>
    <xf numFmtId="165" fontId="8" fillId="0" borderId="11" xfId="1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right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5" fontId="6" fillId="0" borderId="0" xfId="0" applyNumberFormat="1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textRotation="90" wrapText="1"/>
    </xf>
    <xf numFmtId="0" fontId="8" fillId="0" borderId="24" xfId="0" applyFont="1" applyFill="1" applyBorder="1" applyAlignment="1" applyProtection="1">
      <alignment vertical="center" textRotation="90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left" vertical="center" wrapText="1"/>
    </xf>
    <xf numFmtId="3" fontId="10" fillId="2" borderId="16" xfId="0" applyNumberFormat="1" applyFont="1" applyFill="1" applyBorder="1" applyAlignment="1" applyProtection="1">
      <alignment horizontal="right" vertical="center"/>
    </xf>
    <xf numFmtId="0" fontId="8" fillId="0" borderId="29" xfId="0" applyFont="1" applyFill="1" applyBorder="1" applyAlignment="1" applyProtection="1">
      <alignment horizontal="left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textRotation="90" wrapText="1"/>
    </xf>
    <xf numFmtId="0" fontId="8" fillId="0" borderId="30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right" vertical="center"/>
    </xf>
    <xf numFmtId="165" fontId="8" fillId="0" borderId="32" xfId="1" applyNumberFormat="1" applyFont="1" applyFill="1" applyBorder="1" applyAlignment="1" applyProtection="1">
      <alignment horizontal="right" vertical="center" wrapText="1"/>
    </xf>
    <xf numFmtId="164" fontId="8" fillId="0" borderId="34" xfId="0" applyNumberFormat="1" applyFont="1" applyFill="1" applyBorder="1" applyAlignment="1" applyProtection="1">
      <alignment horizontal="right" vertical="center" wrapText="1"/>
    </xf>
    <xf numFmtId="0" fontId="8" fillId="0" borderId="37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3" fontId="10" fillId="2" borderId="37" xfId="0" applyNumberFormat="1" applyFont="1" applyFill="1" applyBorder="1" applyAlignment="1" applyProtection="1">
      <alignment horizontal="right" vertical="center"/>
    </xf>
    <xf numFmtId="165" fontId="8" fillId="0" borderId="39" xfId="1" applyNumberFormat="1" applyFont="1" applyFill="1" applyBorder="1" applyAlignment="1" applyProtection="1">
      <alignment horizontal="right" vertical="center" wrapText="1"/>
    </xf>
    <xf numFmtId="164" fontId="8" fillId="0" borderId="41" xfId="0" applyNumberFormat="1" applyFont="1" applyFill="1" applyBorder="1" applyAlignment="1" applyProtection="1">
      <alignment horizontal="right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left" vertical="center" wrapText="1"/>
    </xf>
    <xf numFmtId="0" fontId="8" fillId="0" borderId="46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right" vertical="center" wrapText="1"/>
    </xf>
    <xf numFmtId="164" fontId="8" fillId="4" borderId="18" xfId="0" applyNumberFormat="1" applyFont="1" applyFill="1" applyBorder="1" applyAlignment="1" applyProtection="1">
      <alignment vertical="center" wrapText="1"/>
    </xf>
    <xf numFmtId="164" fontId="8" fillId="4" borderId="21" xfId="0" applyNumberFormat="1" applyFont="1" applyFill="1" applyBorder="1" applyAlignment="1" applyProtection="1">
      <alignment vertical="center" wrapText="1"/>
    </xf>
    <xf numFmtId="164" fontId="8" fillId="4" borderId="1" xfId="0" applyNumberFormat="1" applyFont="1" applyFill="1" applyBorder="1" applyAlignment="1" applyProtection="1">
      <alignment vertical="center" wrapText="1"/>
    </xf>
    <xf numFmtId="164" fontId="8" fillId="5" borderId="1" xfId="0" applyNumberFormat="1" applyFont="1" applyFill="1" applyBorder="1" applyAlignment="1" applyProtection="1">
      <alignment vertical="center" wrapText="1"/>
    </xf>
    <xf numFmtId="164" fontId="8" fillId="5" borderId="47" xfId="0" applyNumberFormat="1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3" fontId="10" fillId="2" borderId="24" xfId="0" applyNumberFormat="1" applyFont="1" applyFill="1" applyBorder="1" applyAlignment="1" applyProtection="1">
      <alignment horizontal="right" vertical="center"/>
    </xf>
    <xf numFmtId="165" fontId="8" fillId="0" borderId="48" xfId="1" applyNumberFormat="1" applyFont="1" applyFill="1" applyBorder="1" applyAlignment="1" applyProtection="1">
      <alignment horizontal="right" vertical="center" wrapText="1"/>
    </xf>
    <xf numFmtId="164" fontId="8" fillId="0" borderId="50" xfId="0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left" vertical="center" wrapText="1"/>
    </xf>
    <xf numFmtId="165" fontId="8" fillId="0" borderId="54" xfId="1" applyNumberFormat="1" applyFont="1" applyFill="1" applyBorder="1" applyAlignment="1" applyProtection="1">
      <alignment horizontal="right" vertical="center" wrapText="1"/>
    </xf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textRotation="90" wrapText="1"/>
    </xf>
    <xf numFmtId="3" fontId="10" fillId="7" borderId="23" xfId="0" applyNumberFormat="1" applyFont="1" applyFill="1" applyBorder="1" applyAlignment="1" applyProtection="1">
      <alignment horizontal="center" vertical="center" textRotation="90" wrapText="1"/>
    </xf>
    <xf numFmtId="165" fontId="10" fillId="7" borderId="23" xfId="1" applyNumberFormat="1" applyFont="1" applyFill="1" applyBorder="1" applyAlignment="1" applyProtection="1">
      <alignment horizontal="center" vertical="center" wrapText="1"/>
    </xf>
    <xf numFmtId="164" fontId="10" fillId="7" borderId="23" xfId="0" applyNumberFormat="1" applyFont="1" applyFill="1" applyBorder="1" applyAlignment="1" applyProtection="1">
      <alignment horizontal="center" vertical="center" wrapText="1"/>
    </xf>
    <xf numFmtId="164" fontId="10" fillId="7" borderId="22" xfId="0" applyNumberFormat="1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textRotation="90" wrapText="1"/>
    </xf>
    <xf numFmtId="49" fontId="8" fillId="6" borderId="29" xfId="0" applyNumberFormat="1" applyFont="1" applyFill="1" applyBorder="1" applyAlignment="1" applyProtection="1">
      <alignment horizontal="center" vertical="center" wrapText="1"/>
    </xf>
    <xf numFmtId="49" fontId="8" fillId="6" borderId="5" xfId="0" applyNumberFormat="1" applyFont="1" applyFill="1" applyBorder="1" applyAlignment="1" applyProtection="1">
      <alignment horizontal="center" vertical="center" wrapText="1"/>
    </xf>
    <xf numFmtId="49" fontId="8" fillId="6" borderId="37" xfId="0" applyNumberFormat="1" applyFont="1" applyFill="1" applyBorder="1" applyAlignment="1" applyProtection="1">
      <alignment horizontal="center" vertical="center" wrapText="1"/>
    </xf>
    <xf numFmtId="49" fontId="8" fillId="6" borderId="22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/>
    </xf>
    <xf numFmtId="164" fontId="8" fillId="5" borderId="18" xfId="0" applyNumberFormat="1" applyFont="1" applyFill="1" applyBorder="1" applyAlignment="1" applyProtection="1">
      <alignment vertical="center" wrapText="1"/>
    </xf>
    <xf numFmtId="164" fontId="10" fillId="7" borderId="5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51" xfId="0" applyFont="1" applyFill="1" applyBorder="1" applyAlignment="1" applyProtection="1">
      <alignment horizontal="left" vertical="center" wrapText="1"/>
    </xf>
    <xf numFmtId="49" fontId="8" fillId="6" borderId="51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textRotation="90" wrapText="1"/>
    </xf>
    <xf numFmtId="3" fontId="10" fillId="7" borderId="47" xfId="0" applyNumberFormat="1" applyFont="1" applyFill="1" applyBorder="1" applyAlignment="1" applyProtection="1">
      <alignment horizontal="right" vertical="center" wrapText="1"/>
    </xf>
    <xf numFmtId="3" fontId="10" fillId="7" borderId="57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textRotation="90" wrapText="1"/>
    </xf>
    <xf numFmtId="0" fontId="10" fillId="0" borderId="17" xfId="0" applyFont="1" applyFill="1" applyBorder="1" applyAlignment="1" applyProtection="1">
      <alignment horizontal="center" vertical="center" textRotation="90" wrapText="1"/>
    </xf>
    <xf numFmtId="0" fontId="10" fillId="6" borderId="23" xfId="0" applyFont="1" applyFill="1" applyBorder="1" applyAlignment="1" applyProtection="1">
      <alignment horizontal="center" vertical="center" textRotation="90" wrapText="1"/>
    </xf>
    <xf numFmtId="0" fontId="10" fillId="6" borderId="17" xfId="0" applyFont="1" applyFill="1" applyBorder="1" applyAlignment="1" applyProtection="1">
      <alignment horizontal="center" vertical="center" textRotation="90" wrapText="1"/>
    </xf>
    <xf numFmtId="0" fontId="10" fillId="6" borderId="24" xfId="0" applyFont="1" applyFill="1" applyBorder="1" applyAlignment="1" applyProtection="1">
      <alignment horizontal="center" vertical="center" textRotation="90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164" fontId="8" fillId="4" borderId="23" xfId="0" applyNumberFormat="1" applyFont="1" applyFill="1" applyBorder="1" applyAlignment="1" applyProtection="1">
      <alignment horizontal="center" vertical="center" wrapText="1"/>
    </xf>
    <xf numFmtId="164" fontId="8" fillId="4" borderId="17" xfId="0" applyNumberFormat="1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center" vertical="center" textRotation="90" wrapText="1"/>
    </xf>
    <xf numFmtId="0" fontId="8" fillId="0" borderId="24" xfId="0" applyFont="1" applyFill="1" applyBorder="1" applyAlignment="1" applyProtection="1">
      <alignment horizontal="center" vertical="center" textRotation="90" wrapText="1"/>
    </xf>
    <xf numFmtId="0" fontId="14" fillId="3" borderId="29" xfId="0" applyFont="1" applyFill="1" applyBorder="1" applyAlignment="1" applyProtection="1">
      <alignment horizontal="center" vertical="center" wrapText="1"/>
    </xf>
    <xf numFmtId="1" fontId="8" fillId="0" borderId="33" xfId="0" applyNumberFormat="1" applyFont="1" applyFill="1" applyBorder="1" applyAlignment="1" applyProtection="1">
      <alignment horizontal="right" vertical="center"/>
    </xf>
    <xf numFmtId="1" fontId="8" fillId="0" borderId="33" xfId="0" applyNumberFormat="1" applyFont="1" applyFill="1" applyBorder="1" applyAlignment="1" applyProtection="1">
      <alignment vertical="center"/>
    </xf>
    <xf numFmtId="1" fontId="8" fillId="0" borderId="34" xfId="0" applyNumberFormat="1" applyFont="1" applyFill="1" applyBorder="1" applyAlignment="1" applyProtection="1">
      <alignment horizontal="right" vertical="center"/>
    </xf>
    <xf numFmtId="166" fontId="11" fillId="0" borderId="33" xfId="0" applyNumberFormat="1" applyFont="1" applyFill="1" applyBorder="1" applyAlignment="1" applyProtection="1">
      <alignment horizontal="right" vertical="center"/>
    </xf>
    <xf numFmtId="1" fontId="8" fillId="0" borderId="35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vertical="center"/>
    </xf>
    <xf numFmtId="1" fontId="13" fillId="0" borderId="33" xfId="0" applyNumberFormat="1" applyFont="1" applyBorder="1" applyAlignment="1" applyProtection="1">
      <alignment horizontal="right" vertical="center"/>
    </xf>
    <xf numFmtId="1" fontId="8" fillId="0" borderId="36" xfId="0" applyNumberFormat="1" applyFont="1" applyFill="1" applyBorder="1" applyAlignment="1" applyProtection="1">
      <alignment horizontal="right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9" xfId="0" applyNumberFormat="1" applyFont="1" applyFill="1" applyBorder="1" applyAlignment="1" applyProtection="1">
      <alignment vertical="center"/>
    </xf>
    <xf numFmtId="1" fontId="8" fillId="0" borderId="9" xfId="0" applyNumberFormat="1" applyFont="1" applyFill="1" applyBorder="1" applyAlignment="1" applyProtection="1">
      <alignment horizontal="right"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167" fontId="11" fillId="0" borderId="9" xfId="0" applyNumberFormat="1" applyFont="1" applyFill="1" applyBorder="1" applyAlignment="1" applyProtection="1">
      <alignment horizontal="right" vertical="center"/>
    </xf>
    <xf numFmtId="3" fontId="13" fillId="0" borderId="9" xfId="0" applyNumberFormat="1" applyFont="1" applyBorder="1" applyAlignment="1" applyProtection="1">
      <alignment horizontal="right" vertical="center"/>
    </xf>
    <xf numFmtId="3" fontId="8" fillId="0" borderId="13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 wrapText="1"/>
    </xf>
    <xf numFmtId="0" fontId="14" fillId="3" borderId="37" xfId="0" applyFont="1" applyFill="1" applyBorder="1" applyAlignment="1" applyProtection="1">
      <alignment horizontal="center" vertical="center" wrapText="1"/>
    </xf>
    <xf numFmtId="3" fontId="8" fillId="0" borderId="40" xfId="0" applyNumberFormat="1" applyFont="1" applyFill="1" applyBorder="1" applyAlignment="1" applyProtection="1">
      <alignment horizontal="right" vertical="center"/>
    </xf>
    <xf numFmtId="3" fontId="8" fillId="0" borderId="40" xfId="0" applyNumberFormat="1" applyFont="1" applyFill="1" applyBorder="1" applyAlignment="1" applyProtection="1">
      <alignment vertical="center"/>
    </xf>
    <xf numFmtId="1" fontId="8" fillId="0" borderId="40" xfId="0" applyNumberFormat="1" applyFont="1" applyFill="1" applyBorder="1" applyAlignment="1" applyProtection="1">
      <alignment horizontal="right" vertical="center"/>
    </xf>
    <xf numFmtId="3" fontId="8" fillId="0" borderId="41" xfId="0" applyNumberFormat="1" applyFont="1" applyFill="1" applyBorder="1" applyAlignment="1" applyProtection="1">
      <alignment horizontal="right" vertical="center"/>
    </xf>
    <xf numFmtId="3" fontId="8" fillId="0" borderId="42" xfId="0" applyNumberFormat="1" applyFont="1" applyFill="1" applyBorder="1" applyAlignment="1" applyProtection="1">
      <alignment horizontal="right" vertical="center"/>
    </xf>
    <xf numFmtId="3" fontId="13" fillId="0" borderId="40" xfId="0" applyNumberFormat="1" applyFont="1" applyBorder="1" applyAlignment="1" applyProtection="1">
      <alignment horizontal="right" vertical="center"/>
    </xf>
    <xf numFmtId="0" fontId="14" fillId="3" borderId="24" xfId="0" applyFont="1" applyFill="1" applyBorder="1" applyAlignment="1" applyProtection="1">
      <alignment horizontal="center" vertical="center" wrapText="1"/>
    </xf>
    <xf numFmtId="3" fontId="8" fillId="0" borderId="49" xfId="0" applyNumberFormat="1" applyFont="1" applyFill="1" applyBorder="1" applyAlignment="1" applyProtection="1">
      <alignment horizontal="right" vertical="center"/>
    </xf>
    <xf numFmtId="3" fontId="8" fillId="0" borderId="49" xfId="0" applyNumberFormat="1" applyFont="1" applyFill="1" applyBorder="1" applyAlignment="1" applyProtection="1">
      <alignment vertical="center"/>
    </xf>
    <xf numFmtId="1" fontId="8" fillId="0" borderId="49" xfId="0" applyNumberFormat="1" applyFont="1" applyFill="1" applyBorder="1" applyAlignment="1" applyProtection="1">
      <alignment horizontal="right" vertical="center"/>
    </xf>
    <xf numFmtId="3" fontId="8" fillId="0" borderId="50" xfId="0" applyNumberFormat="1" applyFont="1" applyFill="1" applyBorder="1" applyAlignment="1" applyProtection="1">
      <alignment horizontal="right" vertical="center"/>
    </xf>
    <xf numFmtId="3" fontId="13" fillId="0" borderId="49" xfId="0" applyNumberFormat="1" applyFont="1" applyBorder="1" applyAlignment="1" applyProtection="1">
      <alignment horizontal="right" vertical="center"/>
    </xf>
    <xf numFmtId="3" fontId="8" fillId="0" borderId="33" xfId="0" applyNumberFormat="1" applyFont="1" applyFill="1" applyBorder="1" applyAlignment="1" applyProtection="1">
      <alignment horizontal="right" vertical="center"/>
    </xf>
    <xf numFmtId="3" fontId="8" fillId="0" borderId="34" xfId="0" applyNumberFormat="1" applyFont="1" applyFill="1" applyBorder="1" applyAlignment="1" applyProtection="1">
      <alignment horizontal="right" vertical="center"/>
    </xf>
    <xf numFmtId="3" fontId="8" fillId="0" borderId="35" xfId="0" applyNumberFormat="1" applyFont="1" applyFill="1" applyBorder="1" applyAlignment="1" applyProtection="1">
      <alignment horizontal="right" vertical="center"/>
    </xf>
    <xf numFmtId="3" fontId="13" fillId="0" borderId="33" xfId="0" applyNumberFormat="1" applyFont="1" applyBorder="1" applyAlignment="1" applyProtection="1">
      <alignment horizontal="right" vertical="center"/>
    </xf>
    <xf numFmtId="3" fontId="8" fillId="0" borderId="36" xfId="0" applyNumberFormat="1" applyFont="1" applyFill="1" applyBorder="1" applyAlignment="1" applyProtection="1">
      <alignment horizontal="right" vertical="center"/>
    </xf>
    <xf numFmtId="167" fontId="12" fillId="0" borderId="9" xfId="0" applyNumberFormat="1" applyFont="1" applyFill="1" applyBorder="1" applyAlignment="1" applyProtection="1">
      <alignment horizontal="right" vertical="center"/>
    </xf>
    <xf numFmtId="167" fontId="12" fillId="0" borderId="40" xfId="0" applyNumberFormat="1" applyFont="1" applyFill="1" applyBorder="1" applyAlignment="1" applyProtection="1">
      <alignment horizontal="right" vertical="center"/>
    </xf>
    <xf numFmtId="3" fontId="8" fillId="0" borderId="33" xfId="0" applyNumberFormat="1" applyFont="1" applyFill="1" applyBorder="1" applyAlignment="1" applyProtection="1">
      <alignment vertical="center"/>
    </xf>
    <xf numFmtId="167" fontId="12" fillId="0" borderId="33" xfId="0" applyNumberFormat="1" applyFont="1" applyFill="1" applyBorder="1" applyAlignment="1" applyProtection="1">
      <alignment horizontal="right" vertical="center"/>
    </xf>
    <xf numFmtId="3" fontId="8" fillId="0" borderId="43" xfId="0" applyNumberFormat="1" applyFont="1" applyFill="1" applyBorder="1" applyAlignment="1" applyProtection="1">
      <alignment horizontal="right" vertical="center"/>
    </xf>
    <xf numFmtId="0" fontId="14" fillId="3" borderId="51" xfId="0" applyFont="1" applyFill="1" applyBorder="1" applyAlignment="1" applyProtection="1">
      <alignment horizontal="center" vertical="center" wrapText="1"/>
    </xf>
    <xf numFmtId="3" fontId="8" fillId="0" borderId="55" xfId="0" applyNumberFormat="1" applyFont="1" applyFill="1" applyBorder="1" applyAlignment="1" applyProtection="1">
      <alignment horizontal="right" vertical="center"/>
    </xf>
    <xf numFmtId="3" fontId="8" fillId="0" borderId="55" xfId="0" applyNumberFormat="1" applyFont="1" applyFill="1" applyBorder="1" applyAlignment="1" applyProtection="1">
      <alignment vertical="center"/>
    </xf>
    <xf numFmtId="1" fontId="8" fillId="0" borderId="55" xfId="0" applyNumberFormat="1" applyFont="1" applyFill="1" applyBorder="1" applyAlignment="1" applyProtection="1">
      <alignment horizontal="right" vertical="center"/>
    </xf>
    <xf numFmtId="3" fontId="8" fillId="0" borderId="56" xfId="0" applyNumberFormat="1" applyFont="1" applyFill="1" applyBorder="1" applyAlignment="1" applyProtection="1">
      <alignment horizontal="right" vertical="center"/>
    </xf>
    <xf numFmtId="3" fontId="13" fillId="0" borderId="55" xfId="0" applyNumberFormat="1" applyFont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right" vertical="center"/>
    </xf>
    <xf numFmtId="0" fontId="14" fillId="3" borderId="16" xfId="0" applyFont="1" applyFill="1" applyBorder="1" applyAlignment="1" applyProtection="1">
      <alignment horizontal="center" vertical="center" wrapText="1"/>
    </xf>
    <xf numFmtId="3" fontId="8" fillId="0" borderId="27" xfId="0" applyNumberFormat="1" applyFont="1" applyFill="1" applyBorder="1" applyAlignment="1" applyProtection="1">
      <alignment horizontal="right" vertical="center"/>
    </xf>
    <xf numFmtId="3" fontId="8" fillId="0" borderId="27" xfId="0" applyNumberFormat="1" applyFont="1" applyFill="1" applyBorder="1" applyAlignment="1" applyProtection="1">
      <alignment vertical="center"/>
    </xf>
    <xf numFmtId="1" fontId="8" fillId="0" borderId="27" xfId="0" applyNumberFormat="1" applyFont="1" applyFill="1" applyBorder="1" applyAlignment="1" applyProtection="1">
      <alignment horizontal="right" vertical="center"/>
    </xf>
    <xf numFmtId="3" fontId="8" fillId="0" borderId="12" xfId="0" applyNumberFormat="1" applyFont="1" applyFill="1" applyBorder="1" applyAlignment="1" applyProtection="1">
      <alignment horizontal="right" vertical="center"/>
    </xf>
    <xf numFmtId="3" fontId="13" fillId="0" borderId="27" xfId="0" applyNumberFormat="1" applyFont="1" applyBorder="1" applyAlignment="1" applyProtection="1">
      <alignment horizontal="right" vertical="center"/>
    </xf>
    <xf numFmtId="0" fontId="14" fillId="3" borderId="30" xfId="0" applyFont="1" applyFill="1" applyBorder="1" applyAlignment="1" applyProtection="1">
      <alignment horizontal="center" vertical="center" wrapText="1"/>
    </xf>
    <xf numFmtId="3" fontId="12" fillId="0" borderId="33" xfId="0" applyNumberFormat="1" applyFont="1" applyFill="1" applyBorder="1" applyAlignment="1" applyProtection="1">
      <alignment horizontal="right" vertical="center"/>
    </xf>
    <xf numFmtId="3" fontId="12" fillId="0" borderId="9" xfId="0" applyNumberFormat="1" applyFont="1" applyFill="1" applyBorder="1" applyAlignment="1" applyProtection="1">
      <alignment horizontal="right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3" fontId="12" fillId="0" borderId="27" xfId="0" applyNumberFormat="1" applyFont="1" applyFill="1" applyBorder="1" applyAlignment="1" applyProtection="1">
      <alignment horizontal="right" vertical="center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zoomScale="90" zoomScaleNormal="90" zoomScaleSheetLayoutView="90" workbookViewId="0">
      <selection activeCell="O11" sqref="O11"/>
    </sheetView>
  </sheetViews>
  <sheetFormatPr baseColWidth="10" defaultColWidth="8.85546875" defaultRowHeight="15" x14ac:dyDescent="0.25"/>
  <cols>
    <col min="1" max="3" width="6.7109375" style="24" customWidth="1"/>
    <col min="4" max="4" width="30.140625" style="24" customWidth="1"/>
    <col min="5" max="5" width="8.85546875" style="25" customWidth="1"/>
    <col min="6" max="6" width="11.5703125" style="25" customWidth="1"/>
    <col min="7" max="7" width="3.7109375" style="25" customWidth="1"/>
    <col min="8" max="8" width="32.7109375" style="25" customWidth="1"/>
    <col min="9" max="9" width="32.42578125" style="24" customWidth="1"/>
    <col min="10" max="14" width="5.85546875" style="26" customWidth="1"/>
    <col min="15" max="32" width="5.85546875" style="27" customWidth="1"/>
    <col min="33" max="33" width="7.85546875" style="28" customWidth="1"/>
    <col min="34" max="34" width="10.140625" style="29" customWidth="1"/>
    <col min="35" max="35" width="11.140625" style="30" customWidth="1"/>
    <col min="36" max="36" width="10.28515625" style="30" customWidth="1"/>
    <col min="37" max="16384" width="8.85546875" style="6"/>
  </cols>
  <sheetData>
    <row r="1" spans="1:36" ht="33" x14ac:dyDescent="0.3">
      <c r="A1" s="100" t="s">
        <v>249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2"/>
    </row>
    <row r="2" spans="1:36" ht="33.75" x14ac:dyDescent="0.25">
      <c r="A2" s="105" t="s">
        <v>152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7"/>
    </row>
    <row r="3" spans="1:36" ht="18.75" x14ac:dyDescent="0.25">
      <c r="A3" s="7"/>
      <c r="B3" s="7"/>
      <c r="C3" s="7"/>
      <c r="D3" s="7"/>
      <c r="E3" s="7"/>
      <c r="F3" s="8"/>
      <c r="G3" s="8"/>
      <c r="H3" s="7"/>
      <c r="I3" s="7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2"/>
      <c r="AH3" s="13"/>
      <c r="AI3" s="14"/>
      <c r="AJ3" s="14"/>
    </row>
    <row r="4" spans="1:36" ht="84.75" x14ac:dyDescent="0.25">
      <c r="A4" s="74" t="s">
        <v>0</v>
      </c>
      <c r="B4" s="79" t="s">
        <v>1</v>
      </c>
      <c r="C4" s="79" t="s">
        <v>153</v>
      </c>
      <c r="D4" s="72" t="s">
        <v>2</v>
      </c>
      <c r="E4" s="73" t="s">
        <v>3</v>
      </c>
      <c r="F4" s="74" t="s">
        <v>4</v>
      </c>
      <c r="G4" s="60" t="s">
        <v>68</v>
      </c>
      <c r="H4" s="72" t="s">
        <v>245</v>
      </c>
      <c r="I4" s="72" t="s">
        <v>246</v>
      </c>
      <c r="J4" s="74" t="s">
        <v>112</v>
      </c>
      <c r="K4" s="74" t="s">
        <v>113</v>
      </c>
      <c r="L4" s="74" t="s">
        <v>114</v>
      </c>
      <c r="M4" s="74" t="s">
        <v>115</v>
      </c>
      <c r="N4" s="74" t="s">
        <v>116</v>
      </c>
      <c r="O4" s="74" t="s">
        <v>117</v>
      </c>
      <c r="P4" s="74" t="s">
        <v>118</v>
      </c>
      <c r="Q4" s="74" t="s">
        <v>119</v>
      </c>
      <c r="R4" s="74" t="s">
        <v>120</v>
      </c>
      <c r="S4" s="74" t="s">
        <v>121</v>
      </c>
      <c r="T4" s="74" t="s">
        <v>122</v>
      </c>
      <c r="U4" s="74" t="s">
        <v>123</v>
      </c>
      <c r="V4" s="74" t="s">
        <v>124</v>
      </c>
      <c r="W4" s="74" t="s">
        <v>125</v>
      </c>
      <c r="X4" s="74" t="s">
        <v>126</v>
      </c>
      <c r="Y4" s="74" t="s">
        <v>127</v>
      </c>
      <c r="Z4" s="74" t="s">
        <v>128</v>
      </c>
      <c r="AA4" s="74" t="s">
        <v>129</v>
      </c>
      <c r="AB4" s="74" t="s">
        <v>151</v>
      </c>
      <c r="AC4" s="74" t="s">
        <v>130</v>
      </c>
      <c r="AD4" s="74" t="s">
        <v>244</v>
      </c>
      <c r="AE4" s="74" t="s">
        <v>131</v>
      </c>
      <c r="AF4" s="75" t="s">
        <v>66</v>
      </c>
      <c r="AG4" s="76" t="s">
        <v>5</v>
      </c>
      <c r="AH4" s="77" t="s">
        <v>6</v>
      </c>
      <c r="AI4" s="77" t="s">
        <v>7</v>
      </c>
      <c r="AJ4" s="78" t="s">
        <v>8</v>
      </c>
    </row>
    <row r="5" spans="1:36" ht="27" customHeight="1" x14ac:dyDescent="0.25">
      <c r="A5" s="95" t="s">
        <v>90</v>
      </c>
      <c r="B5" s="97" t="s">
        <v>9</v>
      </c>
      <c r="C5" s="80" t="s">
        <v>154</v>
      </c>
      <c r="D5" s="36" t="s">
        <v>10</v>
      </c>
      <c r="E5" s="37" t="s">
        <v>11</v>
      </c>
      <c r="F5" s="38"/>
      <c r="G5" s="111" t="s">
        <v>212</v>
      </c>
      <c r="H5" s="39" t="s">
        <v>224</v>
      </c>
      <c r="I5" s="40" t="s">
        <v>12</v>
      </c>
      <c r="J5" s="112">
        <v>1200</v>
      </c>
      <c r="K5" s="113">
        <v>80</v>
      </c>
      <c r="L5" s="112">
        <v>150</v>
      </c>
      <c r="M5" s="112">
        <v>200</v>
      </c>
      <c r="N5" s="112">
        <v>200</v>
      </c>
      <c r="O5" s="112">
        <v>300</v>
      </c>
      <c r="P5" s="112">
        <v>200</v>
      </c>
      <c r="Q5" s="112">
        <v>500</v>
      </c>
      <c r="R5" s="114">
        <v>0</v>
      </c>
      <c r="S5" s="115">
        <v>600</v>
      </c>
      <c r="T5" s="116">
        <v>960</v>
      </c>
      <c r="U5" s="112">
        <v>740</v>
      </c>
      <c r="V5" s="112">
        <v>200</v>
      </c>
      <c r="W5" s="112">
        <v>1200</v>
      </c>
      <c r="X5" s="117">
        <v>360</v>
      </c>
      <c r="Y5" s="113">
        <v>450</v>
      </c>
      <c r="Z5" s="118">
        <v>120</v>
      </c>
      <c r="AA5" s="114">
        <v>80</v>
      </c>
      <c r="AB5" s="114">
        <v>330</v>
      </c>
      <c r="AC5" s="113">
        <v>1120</v>
      </c>
      <c r="AD5" s="117">
        <v>360</v>
      </c>
      <c r="AE5" s="119">
        <v>250</v>
      </c>
      <c r="AF5" s="41">
        <f>SUM(J5:AE5)</f>
        <v>9600</v>
      </c>
      <c r="AG5" s="42"/>
      <c r="AH5" s="43">
        <f>SUM(AG5)*AF5</f>
        <v>0</v>
      </c>
      <c r="AI5" s="55"/>
      <c r="AJ5" s="103"/>
    </row>
    <row r="6" spans="1:36" ht="40.5" x14ac:dyDescent="0.25">
      <c r="A6" s="96"/>
      <c r="B6" s="98"/>
      <c r="C6" s="81" t="s">
        <v>155</v>
      </c>
      <c r="D6" s="2" t="s">
        <v>91</v>
      </c>
      <c r="E6" s="15" t="s">
        <v>11</v>
      </c>
      <c r="F6" s="31"/>
      <c r="G6" s="120" t="s">
        <v>212</v>
      </c>
      <c r="H6" s="3" t="s">
        <v>223</v>
      </c>
      <c r="I6" s="1" t="s">
        <v>13</v>
      </c>
      <c r="J6" s="121">
        <v>0</v>
      </c>
      <c r="K6" s="122">
        <v>15</v>
      </c>
      <c r="L6" s="123">
        <v>30</v>
      </c>
      <c r="M6" s="123">
        <v>0</v>
      </c>
      <c r="N6" s="123">
        <v>0</v>
      </c>
      <c r="O6" s="121">
        <v>0</v>
      </c>
      <c r="P6" s="121">
        <v>0</v>
      </c>
      <c r="Q6" s="123">
        <v>120</v>
      </c>
      <c r="R6" s="124">
        <v>0</v>
      </c>
      <c r="S6" s="125">
        <v>100</v>
      </c>
      <c r="T6" s="124">
        <v>0</v>
      </c>
      <c r="U6" s="121">
        <v>35</v>
      </c>
      <c r="V6" s="121">
        <v>20</v>
      </c>
      <c r="W6" s="121">
        <v>0</v>
      </c>
      <c r="X6" s="121">
        <v>180</v>
      </c>
      <c r="Y6" s="122">
        <v>45</v>
      </c>
      <c r="Z6" s="126">
        <v>0</v>
      </c>
      <c r="AA6" s="124">
        <v>0</v>
      </c>
      <c r="AB6" s="124">
        <v>48</v>
      </c>
      <c r="AC6" s="122">
        <v>650</v>
      </c>
      <c r="AD6" s="121">
        <v>180</v>
      </c>
      <c r="AE6" s="127">
        <v>30</v>
      </c>
      <c r="AF6" s="16">
        <f>SUM(J6:AE6)</f>
        <v>1453</v>
      </c>
      <c r="AG6" s="17"/>
      <c r="AH6" s="18">
        <f t="shared" ref="AH6:AH61" si="0">SUM(AG6)*AF6</f>
        <v>0</v>
      </c>
      <c r="AI6" s="56"/>
      <c r="AJ6" s="104"/>
    </row>
    <row r="7" spans="1:36" ht="27" x14ac:dyDescent="0.25">
      <c r="A7" s="96"/>
      <c r="B7" s="98"/>
      <c r="C7" s="81" t="s">
        <v>156</v>
      </c>
      <c r="D7" s="2" t="s">
        <v>70</v>
      </c>
      <c r="E7" s="15" t="s">
        <v>11</v>
      </c>
      <c r="F7" s="109" t="s">
        <v>247</v>
      </c>
      <c r="G7" s="120" t="s">
        <v>212</v>
      </c>
      <c r="H7" s="3" t="s">
        <v>143</v>
      </c>
      <c r="I7" s="1" t="s">
        <v>13</v>
      </c>
      <c r="J7" s="121">
        <v>60</v>
      </c>
      <c r="K7" s="122">
        <v>0</v>
      </c>
      <c r="L7" s="123">
        <v>30</v>
      </c>
      <c r="M7" s="123">
        <v>0</v>
      </c>
      <c r="N7" s="123">
        <v>0</v>
      </c>
      <c r="O7" s="121">
        <v>0</v>
      </c>
      <c r="P7" s="121">
        <v>0</v>
      </c>
      <c r="Q7" s="123">
        <v>0</v>
      </c>
      <c r="R7" s="124">
        <v>0</v>
      </c>
      <c r="S7" s="125">
        <v>80</v>
      </c>
      <c r="T7" s="124">
        <v>0</v>
      </c>
      <c r="U7" s="121">
        <v>10</v>
      </c>
      <c r="V7" s="121">
        <v>0</v>
      </c>
      <c r="W7" s="121">
        <v>60</v>
      </c>
      <c r="X7" s="121">
        <v>0</v>
      </c>
      <c r="Y7" s="122">
        <v>150</v>
      </c>
      <c r="Z7" s="126">
        <v>30</v>
      </c>
      <c r="AA7" s="124">
        <v>0</v>
      </c>
      <c r="AB7" s="124">
        <v>65</v>
      </c>
      <c r="AC7" s="122">
        <v>0</v>
      </c>
      <c r="AD7" s="121">
        <v>0</v>
      </c>
      <c r="AE7" s="122">
        <v>0</v>
      </c>
      <c r="AF7" s="16">
        <f t="shared" ref="AF7:AF12" si="1">SUM(J7:AE7)</f>
        <v>485</v>
      </c>
      <c r="AG7" s="17"/>
      <c r="AH7" s="18">
        <f t="shared" si="0"/>
        <v>0</v>
      </c>
      <c r="AI7" s="56"/>
      <c r="AJ7" s="104"/>
    </row>
    <row r="8" spans="1:36" ht="27" customHeight="1" x14ac:dyDescent="0.25">
      <c r="A8" s="96"/>
      <c r="B8" s="98"/>
      <c r="C8" s="81" t="s">
        <v>157</v>
      </c>
      <c r="D8" s="2" t="s">
        <v>92</v>
      </c>
      <c r="E8" s="15" t="s">
        <v>11</v>
      </c>
      <c r="F8" s="109"/>
      <c r="G8" s="120" t="s">
        <v>212</v>
      </c>
      <c r="H8" s="3" t="s">
        <v>222</v>
      </c>
      <c r="I8" s="1" t="s">
        <v>14</v>
      </c>
      <c r="J8" s="121">
        <v>300</v>
      </c>
      <c r="K8" s="128">
        <v>50</v>
      </c>
      <c r="L8" s="123">
        <v>100</v>
      </c>
      <c r="M8" s="123">
        <v>100</v>
      </c>
      <c r="N8" s="123">
        <v>150</v>
      </c>
      <c r="O8" s="121">
        <v>200</v>
      </c>
      <c r="P8" s="121">
        <v>0</v>
      </c>
      <c r="Q8" s="123">
        <v>225</v>
      </c>
      <c r="R8" s="124">
        <v>0</v>
      </c>
      <c r="S8" s="125">
        <v>300</v>
      </c>
      <c r="T8" s="129">
        <v>150</v>
      </c>
      <c r="U8" s="121">
        <v>305</v>
      </c>
      <c r="V8" s="121">
        <v>100</v>
      </c>
      <c r="W8" s="121">
        <v>300</v>
      </c>
      <c r="X8" s="121">
        <v>270</v>
      </c>
      <c r="Y8" s="122">
        <v>200</v>
      </c>
      <c r="Z8" s="126">
        <v>150</v>
      </c>
      <c r="AA8" s="124">
        <v>80</v>
      </c>
      <c r="AB8" s="124">
        <v>70</v>
      </c>
      <c r="AC8" s="128">
        <v>800</v>
      </c>
      <c r="AD8" s="121">
        <v>270</v>
      </c>
      <c r="AE8" s="127">
        <v>60</v>
      </c>
      <c r="AF8" s="16">
        <f t="shared" si="1"/>
        <v>4180</v>
      </c>
      <c r="AG8" s="17"/>
      <c r="AH8" s="18">
        <f t="shared" si="0"/>
        <v>0</v>
      </c>
      <c r="AI8" s="56"/>
      <c r="AJ8" s="104"/>
    </row>
    <row r="9" spans="1:36" ht="16.5" x14ac:dyDescent="0.25">
      <c r="A9" s="96"/>
      <c r="B9" s="98"/>
      <c r="C9" s="81" t="s">
        <v>158</v>
      </c>
      <c r="D9" s="2" t="s">
        <v>144</v>
      </c>
      <c r="E9" s="15" t="s">
        <v>11</v>
      </c>
      <c r="F9" s="109"/>
      <c r="G9" s="120"/>
      <c r="H9" s="3" t="s">
        <v>145</v>
      </c>
      <c r="I9" s="1" t="s">
        <v>146</v>
      </c>
      <c r="J9" s="121">
        <v>0</v>
      </c>
      <c r="K9" s="128">
        <v>0</v>
      </c>
      <c r="L9" s="123">
        <v>60</v>
      </c>
      <c r="M9" s="123">
        <v>50</v>
      </c>
      <c r="N9" s="123">
        <v>0</v>
      </c>
      <c r="O9" s="121">
        <v>60</v>
      </c>
      <c r="P9" s="121">
        <v>0</v>
      </c>
      <c r="Q9" s="123">
        <v>0</v>
      </c>
      <c r="R9" s="124">
        <v>0</v>
      </c>
      <c r="S9" s="124">
        <v>0</v>
      </c>
      <c r="T9" s="124">
        <v>0</v>
      </c>
      <c r="U9" s="121">
        <v>0</v>
      </c>
      <c r="V9" s="121">
        <v>0</v>
      </c>
      <c r="W9" s="121">
        <v>0</v>
      </c>
      <c r="X9" s="121">
        <v>180</v>
      </c>
      <c r="Y9" s="122">
        <v>20</v>
      </c>
      <c r="Z9" s="126">
        <v>70</v>
      </c>
      <c r="AA9" s="124">
        <v>80</v>
      </c>
      <c r="AB9" s="124">
        <v>0</v>
      </c>
      <c r="AC9" s="128">
        <v>120</v>
      </c>
      <c r="AD9" s="121">
        <v>180</v>
      </c>
      <c r="AE9" s="122">
        <v>0</v>
      </c>
      <c r="AF9" s="16">
        <f t="shared" si="1"/>
        <v>820</v>
      </c>
      <c r="AG9" s="19"/>
      <c r="AH9" s="18">
        <f t="shared" si="0"/>
        <v>0</v>
      </c>
      <c r="AI9" s="56"/>
      <c r="AJ9" s="104"/>
    </row>
    <row r="10" spans="1:36" ht="27" x14ac:dyDescent="0.25">
      <c r="A10" s="96"/>
      <c r="B10" s="98"/>
      <c r="C10" s="81" t="s">
        <v>159</v>
      </c>
      <c r="D10" s="2" t="s">
        <v>99</v>
      </c>
      <c r="E10" s="15" t="s">
        <v>11</v>
      </c>
      <c r="F10" s="109"/>
      <c r="G10" s="120" t="s">
        <v>212</v>
      </c>
      <c r="H10" s="2" t="s">
        <v>100</v>
      </c>
      <c r="I10" s="88" t="s">
        <v>93</v>
      </c>
      <c r="J10" s="121">
        <v>0</v>
      </c>
      <c r="K10" s="128">
        <v>0</v>
      </c>
      <c r="L10" s="123">
        <v>30</v>
      </c>
      <c r="M10" s="123">
        <v>40</v>
      </c>
      <c r="N10" s="123">
        <v>0</v>
      </c>
      <c r="O10" s="121">
        <v>0</v>
      </c>
      <c r="P10" s="121">
        <v>0</v>
      </c>
      <c r="Q10" s="123">
        <v>0</v>
      </c>
      <c r="R10" s="124">
        <v>0</v>
      </c>
      <c r="S10" s="124">
        <v>0</v>
      </c>
      <c r="T10" s="124">
        <v>0</v>
      </c>
      <c r="U10" s="121">
        <v>15.52</v>
      </c>
      <c r="V10" s="121">
        <v>0</v>
      </c>
      <c r="W10" s="121">
        <v>0</v>
      </c>
      <c r="X10" s="121">
        <v>0</v>
      </c>
      <c r="Y10" s="122">
        <v>40</v>
      </c>
      <c r="Z10" s="126">
        <v>15</v>
      </c>
      <c r="AA10" s="124">
        <v>0</v>
      </c>
      <c r="AB10" s="124">
        <v>0</v>
      </c>
      <c r="AC10" s="128">
        <v>350</v>
      </c>
      <c r="AD10" s="121">
        <v>0</v>
      </c>
      <c r="AE10" s="127">
        <v>100</v>
      </c>
      <c r="AF10" s="16">
        <f t="shared" si="1"/>
        <v>590.52</v>
      </c>
      <c r="AG10" s="19"/>
      <c r="AH10" s="18">
        <f t="shared" si="0"/>
        <v>0</v>
      </c>
      <c r="AI10" s="56"/>
      <c r="AJ10" s="104"/>
    </row>
    <row r="11" spans="1:36" ht="27" x14ac:dyDescent="0.25">
      <c r="A11" s="96"/>
      <c r="B11" s="98"/>
      <c r="C11" s="81" t="s">
        <v>160</v>
      </c>
      <c r="D11" s="2" t="s">
        <v>98</v>
      </c>
      <c r="E11" s="15" t="s">
        <v>11</v>
      </c>
      <c r="F11" s="109"/>
      <c r="G11" s="120" t="s">
        <v>212</v>
      </c>
      <c r="H11" s="2" t="s">
        <v>100</v>
      </c>
      <c r="I11" s="88" t="s">
        <v>93</v>
      </c>
      <c r="J11" s="121">
        <v>0</v>
      </c>
      <c r="K11" s="128">
        <v>0</v>
      </c>
      <c r="L11" s="128">
        <v>0</v>
      </c>
      <c r="M11" s="123">
        <v>0</v>
      </c>
      <c r="N11" s="123">
        <v>0</v>
      </c>
      <c r="O11" s="121">
        <v>30</v>
      </c>
      <c r="P11" s="121">
        <v>0</v>
      </c>
      <c r="Q11" s="130">
        <v>0</v>
      </c>
      <c r="R11" s="124">
        <v>0</v>
      </c>
      <c r="S11" s="124">
        <v>0</v>
      </c>
      <c r="T11" s="124">
        <v>0</v>
      </c>
      <c r="U11" s="121">
        <v>0</v>
      </c>
      <c r="V11" s="121">
        <v>0</v>
      </c>
      <c r="W11" s="121">
        <v>0</v>
      </c>
      <c r="X11" s="121">
        <v>90</v>
      </c>
      <c r="Y11" s="121">
        <v>150</v>
      </c>
      <c r="Z11" s="126">
        <v>0</v>
      </c>
      <c r="AA11" s="124">
        <v>0</v>
      </c>
      <c r="AB11" s="124">
        <v>0</v>
      </c>
      <c r="AC11" s="128">
        <v>150</v>
      </c>
      <c r="AD11" s="121">
        <v>90</v>
      </c>
      <c r="AE11" s="127">
        <v>100</v>
      </c>
      <c r="AF11" s="16">
        <f t="shared" si="1"/>
        <v>610</v>
      </c>
      <c r="AG11" s="19"/>
      <c r="AH11" s="18">
        <f t="shared" si="0"/>
        <v>0</v>
      </c>
      <c r="AI11" s="56"/>
      <c r="AJ11" s="104"/>
    </row>
    <row r="12" spans="1:36" ht="27" x14ac:dyDescent="0.25">
      <c r="A12" s="96"/>
      <c r="B12" s="98"/>
      <c r="C12" s="81" t="s">
        <v>161</v>
      </c>
      <c r="D12" s="2" t="s">
        <v>94</v>
      </c>
      <c r="E12" s="15" t="s">
        <v>11</v>
      </c>
      <c r="F12" s="109"/>
      <c r="G12" s="120"/>
      <c r="H12" s="2" t="s">
        <v>100</v>
      </c>
      <c r="I12" s="88" t="s">
        <v>93</v>
      </c>
      <c r="J12" s="121">
        <v>0</v>
      </c>
      <c r="K12" s="128">
        <v>0</v>
      </c>
      <c r="L12" s="123">
        <v>30</v>
      </c>
      <c r="M12" s="123">
        <v>0</v>
      </c>
      <c r="N12" s="123">
        <v>0</v>
      </c>
      <c r="O12" s="121">
        <v>30</v>
      </c>
      <c r="P12" s="121">
        <v>30</v>
      </c>
      <c r="Q12" s="130">
        <v>0</v>
      </c>
      <c r="R12" s="124">
        <v>0</v>
      </c>
      <c r="S12" s="124">
        <v>0</v>
      </c>
      <c r="T12" s="124">
        <v>0</v>
      </c>
      <c r="U12" s="121">
        <v>94.792000000000002</v>
      </c>
      <c r="V12" s="121">
        <v>0</v>
      </c>
      <c r="W12" s="121">
        <v>0</v>
      </c>
      <c r="X12" s="121">
        <v>200</v>
      </c>
      <c r="Y12" s="121">
        <v>0</v>
      </c>
      <c r="Z12" s="126">
        <v>40</v>
      </c>
      <c r="AA12" s="124">
        <v>0</v>
      </c>
      <c r="AB12" s="124">
        <v>20</v>
      </c>
      <c r="AC12" s="128">
        <v>150</v>
      </c>
      <c r="AD12" s="121">
        <v>200</v>
      </c>
      <c r="AE12" s="127">
        <v>100</v>
      </c>
      <c r="AF12" s="16">
        <f t="shared" si="1"/>
        <v>894.79200000000003</v>
      </c>
      <c r="AG12" s="19"/>
      <c r="AH12" s="18">
        <f t="shared" si="0"/>
        <v>0</v>
      </c>
      <c r="AI12" s="56"/>
      <c r="AJ12" s="104"/>
    </row>
    <row r="13" spans="1:36" ht="27" x14ac:dyDescent="0.25">
      <c r="A13" s="96"/>
      <c r="B13" s="98"/>
      <c r="C13" s="81" t="s">
        <v>162</v>
      </c>
      <c r="D13" s="2" t="s">
        <v>96</v>
      </c>
      <c r="E13" s="15" t="s">
        <v>11</v>
      </c>
      <c r="F13" s="31"/>
      <c r="G13" s="120"/>
      <c r="H13" s="2" t="s">
        <v>100</v>
      </c>
      <c r="I13" s="88" t="s">
        <v>93</v>
      </c>
      <c r="J13" s="121">
        <v>0</v>
      </c>
      <c r="K13" s="128">
        <v>0</v>
      </c>
      <c r="L13" s="123">
        <v>30</v>
      </c>
      <c r="M13" s="123">
        <v>40</v>
      </c>
      <c r="N13" s="123">
        <v>0</v>
      </c>
      <c r="O13" s="121">
        <v>20</v>
      </c>
      <c r="P13" s="121">
        <v>0</v>
      </c>
      <c r="Q13" s="130">
        <v>0</v>
      </c>
      <c r="R13" s="124">
        <v>0</v>
      </c>
      <c r="S13" s="124">
        <v>0</v>
      </c>
      <c r="T13" s="124">
        <v>0</v>
      </c>
      <c r="U13" s="121">
        <v>58.87</v>
      </c>
      <c r="V13" s="121">
        <v>0</v>
      </c>
      <c r="W13" s="121">
        <v>0</v>
      </c>
      <c r="X13" s="121">
        <v>90</v>
      </c>
      <c r="Y13" s="121">
        <v>50</v>
      </c>
      <c r="Z13" s="126">
        <v>0</v>
      </c>
      <c r="AA13" s="124">
        <v>0</v>
      </c>
      <c r="AB13" s="124">
        <v>0</v>
      </c>
      <c r="AC13" s="128">
        <v>250</v>
      </c>
      <c r="AD13" s="121">
        <v>90</v>
      </c>
      <c r="AE13" s="127">
        <v>50</v>
      </c>
      <c r="AF13" s="16">
        <f t="shared" ref="AF13:AF46" si="2">SUM(J13:AE13)</f>
        <v>678.87</v>
      </c>
      <c r="AG13" s="19"/>
      <c r="AH13" s="18">
        <f t="shared" si="0"/>
        <v>0</v>
      </c>
      <c r="AI13" s="56"/>
      <c r="AJ13" s="104"/>
    </row>
    <row r="14" spans="1:36" ht="27" x14ac:dyDescent="0.25">
      <c r="A14" s="96"/>
      <c r="B14" s="98"/>
      <c r="C14" s="81" t="s">
        <v>163</v>
      </c>
      <c r="D14" s="2" t="s">
        <v>95</v>
      </c>
      <c r="E14" s="15" t="s">
        <v>11</v>
      </c>
      <c r="F14" s="31"/>
      <c r="G14" s="120"/>
      <c r="H14" s="2" t="s">
        <v>100</v>
      </c>
      <c r="I14" s="88" t="s">
        <v>93</v>
      </c>
      <c r="J14" s="121">
        <v>0</v>
      </c>
      <c r="K14" s="128">
        <v>0</v>
      </c>
      <c r="L14" s="123">
        <v>30</v>
      </c>
      <c r="M14" s="123">
        <v>0</v>
      </c>
      <c r="N14" s="123">
        <v>0</v>
      </c>
      <c r="O14" s="121">
        <v>50</v>
      </c>
      <c r="P14" s="121">
        <v>0</v>
      </c>
      <c r="Q14" s="130">
        <v>100</v>
      </c>
      <c r="R14" s="124">
        <v>0</v>
      </c>
      <c r="S14" s="124">
        <v>0</v>
      </c>
      <c r="T14" s="124">
        <v>0</v>
      </c>
      <c r="U14" s="121">
        <v>39.869999999999997</v>
      </c>
      <c r="V14" s="121">
        <v>0</v>
      </c>
      <c r="W14" s="121">
        <v>0</v>
      </c>
      <c r="X14" s="121">
        <v>90</v>
      </c>
      <c r="Y14" s="121">
        <v>50</v>
      </c>
      <c r="Z14" s="126">
        <v>0</v>
      </c>
      <c r="AA14" s="124">
        <v>0</v>
      </c>
      <c r="AB14" s="124">
        <v>20</v>
      </c>
      <c r="AC14" s="128">
        <v>250</v>
      </c>
      <c r="AD14" s="121">
        <v>90</v>
      </c>
      <c r="AE14" s="127">
        <v>60</v>
      </c>
      <c r="AF14" s="16">
        <f t="shared" si="2"/>
        <v>779.87</v>
      </c>
      <c r="AG14" s="19"/>
      <c r="AH14" s="18">
        <f t="shared" si="0"/>
        <v>0</v>
      </c>
      <c r="AI14" s="57"/>
      <c r="AJ14" s="104"/>
    </row>
    <row r="15" spans="1:36" ht="27" x14ac:dyDescent="0.25">
      <c r="A15" s="96"/>
      <c r="B15" s="99"/>
      <c r="C15" s="82" t="s">
        <v>164</v>
      </c>
      <c r="D15" s="44" t="s">
        <v>97</v>
      </c>
      <c r="E15" s="45" t="s">
        <v>11</v>
      </c>
      <c r="F15" s="32"/>
      <c r="G15" s="131"/>
      <c r="H15" s="44" t="s">
        <v>100</v>
      </c>
      <c r="I15" s="89" t="s">
        <v>93</v>
      </c>
      <c r="J15" s="132">
        <v>0</v>
      </c>
      <c r="K15" s="133">
        <v>0</v>
      </c>
      <c r="L15" s="134">
        <v>10</v>
      </c>
      <c r="M15" s="134">
        <v>40</v>
      </c>
      <c r="N15" s="134">
        <v>0</v>
      </c>
      <c r="O15" s="132">
        <v>50</v>
      </c>
      <c r="P15" s="132">
        <v>0</v>
      </c>
      <c r="Q15" s="132">
        <v>100</v>
      </c>
      <c r="R15" s="135">
        <v>0</v>
      </c>
      <c r="S15" s="135">
        <v>0</v>
      </c>
      <c r="T15" s="136">
        <v>90</v>
      </c>
      <c r="U15" s="135">
        <v>0</v>
      </c>
      <c r="V15" s="132">
        <v>50</v>
      </c>
      <c r="W15" s="132">
        <v>0</v>
      </c>
      <c r="X15" s="132">
        <v>0</v>
      </c>
      <c r="Y15" s="132">
        <v>250</v>
      </c>
      <c r="Z15" s="137">
        <v>30</v>
      </c>
      <c r="AA15" s="135">
        <v>0</v>
      </c>
      <c r="AB15" s="135">
        <v>24</v>
      </c>
      <c r="AC15" s="133">
        <v>350</v>
      </c>
      <c r="AD15" s="132">
        <v>0</v>
      </c>
      <c r="AE15" s="132">
        <v>0</v>
      </c>
      <c r="AF15" s="46">
        <f t="shared" si="2"/>
        <v>994</v>
      </c>
      <c r="AG15" s="47"/>
      <c r="AH15" s="48">
        <f t="shared" si="0"/>
        <v>0</v>
      </c>
      <c r="AI15" s="58">
        <f>SUM(AH5:AH15)</f>
        <v>0</v>
      </c>
      <c r="AJ15" s="104"/>
    </row>
    <row r="16" spans="1:36" ht="106.5" customHeight="1" x14ac:dyDescent="0.25">
      <c r="A16" s="96"/>
      <c r="B16" s="61" t="s">
        <v>142</v>
      </c>
      <c r="C16" s="83" t="s">
        <v>165</v>
      </c>
      <c r="D16" s="84" t="s">
        <v>57</v>
      </c>
      <c r="E16" s="62" t="s">
        <v>11</v>
      </c>
      <c r="F16" s="92" t="s">
        <v>247</v>
      </c>
      <c r="G16" s="138" t="s">
        <v>212</v>
      </c>
      <c r="H16" s="63" t="s">
        <v>111</v>
      </c>
      <c r="I16" s="64" t="s">
        <v>58</v>
      </c>
      <c r="J16" s="139">
        <v>0</v>
      </c>
      <c r="K16" s="140">
        <v>0</v>
      </c>
      <c r="L16" s="128">
        <v>0</v>
      </c>
      <c r="M16" s="141">
        <v>125</v>
      </c>
      <c r="N16" s="141">
        <v>50</v>
      </c>
      <c r="O16" s="139">
        <v>60</v>
      </c>
      <c r="P16" s="139">
        <v>0</v>
      </c>
      <c r="Q16" s="141">
        <v>600</v>
      </c>
      <c r="R16" s="142">
        <v>0</v>
      </c>
      <c r="S16" s="139">
        <v>0</v>
      </c>
      <c r="T16" s="124">
        <v>0</v>
      </c>
      <c r="U16" s="139">
        <v>0</v>
      </c>
      <c r="V16" s="139">
        <v>0</v>
      </c>
      <c r="W16" s="139">
        <v>0</v>
      </c>
      <c r="X16" s="139">
        <v>144</v>
      </c>
      <c r="Y16" s="140">
        <v>300</v>
      </c>
      <c r="Z16" s="143">
        <v>200</v>
      </c>
      <c r="AA16" s="142">
        <v>30</v>
      </c>
      <c r="AB16" s="142">
        <v>0</v>
      </c>
      <c r="AC16" s="140">
        <v>750</v>
      </c>
      <c r="AD16" s="139">
        <v>144</v>
      </c>
      <c r="AE16" s="140">
        <v>200</v>
      </c>
      <c r="AF16" s="65">
        <f>SUM(J16:AE16)</f>
        <v>2603</v>
      </c>
      <c r="AG16" s="66"/>
      <c r="AH16" s="67">
        <f>SUM(AG16)*AF16</f>
        <v>0</v>
      </c>
      <c r="AI16" s="58">
        <f>SUM(AH16)</f>
        <v>0</v>
      </c>
      <c r="AJ16" s="104"/>
    </row>
    <row r="17" spans="1:36" ht="27" x14ac:dyDescent="0.25">
      <c r="A17" s="96"/>
      <c r="B17" s="97" t="s">
        <v>16</v>
      </c>
      <c r="C17" s="80" t="s">
        <v>166</v>
      </c>
      <c r="D17" s="36" t="s">
        <v>17</v>
      </c>
      <c r="E17" s="37" t="s">
        <v>11</v>
      </c>
      <c r="F17" s="108" t="s">
        <v>247</v>
      </c>
      <c r="G17" s="111" t="s">
        <v>212</v>
      </c>
      <c r="H17" s="49" t="s">
        <v>18</v>
      </c>
      <c r="I17" s="40" t="s">
        <v>19</v>
      </c>
      <c r="J17" s="144">
        <v>0</v>
      </c>
      <c r="K17" s="144">
        <v>0</v>
      </c>
      <c r="L17" s="144">
        <v>0</v>
      </c>
      <c r="M17" s="144">
        <v>30</v>
      </c>
      <c r="N17" s="144">
        <v>0</v>
      </c>
      <c r="O17" s="144">
        <v>30</v>
      </c>
      <c r="P17" s="144">
        <v>0</v>
      </c>
      <c r="Q17" s="144">
        <v>20</v>
      </c>
      <c r="R17" s="145">
        <v>0</v>
      </c>
      <c r="S17" s="124">
        <v>0</v>
      </c>
      <c r="T17" s="146">
        <v>60</v>
      </c>
      <c r="U17" s="121">
        <v>0</v>
      </c>
      <c r="V17" s="144">
        <v>0</v>
      </c>
      <c r="W17" s="144">
        <v>0</v>
      </c>
      <c r="X17" s="144">
        <v>0</v>
      </c>
      <c r="Y17" s="144">
        <v>0</v>
      </c>
      <c r="Z17" s="147">
        <v>25</v>
      </c>
      <c r="AA17" s="145">
        <v>30</v>
      </c>
      <c r="AB17" s="145">
        <v>0</v>
      </c>
      <c r="AC17" s="144">
        <v>80</v>
      </c>
      <c r="AD17" s="144">
        <v>0</v>
      </c>
      <c r="AE17" s="148">
        <v>20</v>
      </c>
      <c r="AF17" s="41">
        <f t="shared" si="2"/>
        <v>295</v>
      </c>
      <c r="AG17" s="42"/>
      <c r="AH17" s="43">
        <f t="shared" si="0"/>
        <v>0</v>
      </c>
      <c r="AI17" s="55"/>
      <c r="AJ17" s="104"/>
    </row>
    <row r="18" spans="1:36" ht="27" customHeight="1" x14ac:dyDescent="0.25">
      <c r="A18" s="96"/>
      <c r="B18" s="98"/>
      <c r="C18" s="81" t="s">
        <v>167</v>
      </c>
      <c r="D18" s="2" t="s">
        <v>20</v>
      </c>
      <c r="E18" s="15" t="s">
        <v>11</v>
      </c>
      <c r="F18" s="109"/>
      <c r="G18" s="120"/>
      <c r="H18" s="20" t="s">
        <v>21</v>
      </c>
      <c r="I18" s="1" t="s">
        <v>22</v>
      </c>
      <c r="J18" s="121">
        <v>30</v>
      </c>
      <c r="K18" s="121">
        <v>0</v>
      </c>
      <c r="L18" s="121">
        <v>30</v>
      </c>
      <c r="M18" s="121">
        <v>0</v>
      </c>
      <c r="N18" s="121">
        <v>0</v>
      </c>
      <c r="O18" s="121">
        <v>30</v>
      </c>
      <c r="P18" s="121">
        <v>50</v>
      </c>
      <c r="Q18" s="121">
        <v>50</v>
      </c>
      <c r="R18" s="124">
        <v>0</v>
      </c>
      <c r="S18" s="149">
        <v>50</v>
      </c>
      <c r="T18" s="129">
        <v>60</v>
      </c>
      <c r="U18" s="121">
        <v>0</v>
      </c>
      <c r="V18" s="121">
        <v>0</v>
      </c>
      <c r="W18" s="121">
        <v>30</v>
      </c>
      <c r="X18" s="121">
        <v>90</v>
      </c>
      <c r="Y18" s="121">
        <v>80</v>
      </c>
      <c r="Z18" s="126">
        <v>50</v>
      </c>
      <c r="AA18" s="124">
        <v>0</v>
      </c>
      <c r="AB18" s="124">
        <v>20</v>
      </c>
      <c r="AC18" s="121">
        <v>80</v>
      </c>
      <c r="AD18" s="121">
        <v>90</v>
      </c>
      <c r="AE18" s="127">
        <v>80</v>
      </c>
      <c r="AF18" s="16">
        <f t="shared" si="2"/>
        <v>820</v>
      </c>
      <c r="AG18" s="17"/>
      <c r="AH18" s="18">
        <f t="shared" si="0"/>
        <v>0</v>
      </c>
      <c r="AI18" s="56"/>
      <c r="AJ18" s="104"/>
    </row>
    <row r="19" spans="1:36" ht="27" x14ac:dyDescent="0.25">
      <c r="A19" s="96"/>
      <c r="B19" s="98"/>
      <c r="C19" s="81" t="s">
        <v>168</v>
      </c>
      <c r="D19" s="2" t="s">
        <v>23</v>
      </c>
      <c r="E19" s="15" t="s">
        <v>11</v>
      </c>
      <c r="F19" s="109"/>
      <c r="G19" s="120" t="s">
        <v>212</v>
      </c>
      <c r="H19" s="20" t="s">
        <v>24</v>
      </c>
      <c r="I19" s="1" t="s">
        <v>14</v>
      </c>
      <c r="J19" s="121">
        <v>50</v>
      </c>
      <c r="K19" s="122">
        <v>0</v>
      </c>
      <c r="L19" s="123">
        <v>30</v>
      </c>
      <c r="M19" s="123">
        <v>100</v>
      </c>
      <c r="N19" s="123">
        <v>50</v>
      </c>
      <c r="O19" s="121">
        <v>300</v>
      </c>
      <c r="P19" s="121">
        <v>180</v>
      </c>
      <c r="Q19" s="123">
        <v>400</v>
      </c>
      <c r="R19" s="124">
        <v>0</v>
      </c>
      <c r="S19" s="149">
        <v>50</v>
      </c>
      <c r="T19" s="129">
        <v>100</v>
      </c>
      <c r="U19" s="121">
        <v>10.25</v>
      </c>
      <c r="V19" s="121">
        <v>50</v>
      </c>
      <c r="W19" s="121">
        <v>50</v>
      </c>
      <c r="X19" s="121">
        <v>90</v>
      </c>
      <c r="Y19" s="122">
        <v>140</v>
      </c>
      <c r="Z19" s="126">
        <v>150</v>
      </c>
      <c r="AA19" s="124">
        <v>80</v>
      </c>
      <c r="AB19" s="124">
        <v>140</v>
      </c>
      <c r="AC19" s="122">
        <v>800</v>
      </c>
      <c r="AD19" s="121">
        <v>90</v>
      </c>
      <c r="AE19" s="127">
        <v>250</v>
      </c>
      <c r="AF19" s="16">
        <f t="shared" si="2"/>
        <v>3110.25</v>
      </c>
      <c r="AG19" s="17"/>
      <c r="AH19" s="18">
        <f t="shared" si="0"/>
        <v>0</v>
      </c>
      <c r="AI19" s="57"/>
      <c r="AJ19" s="104"/>
    </row>
    <row r="20" spans="1:36" ht="40.5" x14ac:dyDescent="0.25">
      <c r="A20" s="96"/>
      <c r="B20" s="99"/>
      <c r="C20" s="82" t="s">
        <v>169</v>
      </c>
      <c r="D20" s="44" t="s">
        <v>25</v>
      </c>
      <c r="E20" s="45" t="s">
        <v>11</v>
      </c>
      <c r="F20" s="110"/>
      <c r="G20" s="131"/>
      <c r="H20" s="50" t="s">
        <v>26</v>
      </c>
      <c r="I20" s="44" t="s">
        <v>14</v>
      </c>
      <c r="J20" s="132">
        <v>0</v>
      </c>
      <c r="K20" s="133">
        <v>50</v>
      </c>
      <c r="L20" s="128">
        <v>0</v>
      </c>
      <c r="M20" s="134">
        <v>100</v>
      </c>
      <c r="N20" s="134">
        <v>0</v>
      </c>
      <c r="O20" s="132">
        <v>200</v>
      </c>
      <c r="P20" s="132">
        <v>0</v>
      </c>
      <c r="Q20" s="134">
        <v>0</v>
      </c>
      <c r="R20" s="135">
        <v>0</v>
      </c>
      <c r="S20" s="150">
        <v>50</v>
      </c>
      <c r="T20" s="136">
        <v>100</v>
      </c>
      <c r="U20" s="136">
        <v>0</v>
      </c>
      <c r="V20" s="132">
        <v>20</v>
      </c>
      <c r="W20" s="132">
        <v>0</v>
      </c>
      <c r="X20" s="132">
        <v>90</v>
      </c>
      <c r="Y20" s="133">
        <v>0</v>
      </c>
      <c r="Z20" s="137">
        <v>30</v>
      </c>
      <c r="AA20" s="135">
        <v>0</v>
      </c>
      <c r="AB20" s="135">
        <v>0</v>
      </c>
      <c r="AC20" s="133">
        <v>730</v>
      </c>
      <c r="AD20" s="132">
        <v>90</v>
      </c>
      <c r="AE20" s="122">
        <v>0</v>
      </c>
      <c r="AF20" s="46">
        <f t="shared" si="2"/>
        <v>1460</v>
      </c>
      <c r="AG20" s="47"/>
      <c r="AH20" s="48">
        <f t="shared" si="0"/>
        <v>0</v>
      </c>
      <c r="AI20" s="59">
        <f>SUM(AH17:AH20)</f>
        <v>0</v>
      </c>
      <c r="AJ20" s="104"/>
    </row>
    <row r="21" spans="1:36" ht="27" x14ac:dyDescent="0.25">
      <c r="A21" s="96"/>
      <c r="B21" s="97" t="s">
        <v>27</v>
      </c>
      <c r="C21" s="80" t="s">
        <v>170</v>
      </c>
      <c r="D21" s="36" t="s">
        <v>28</v>
      </c>
      <c r="E21" s="37" t="s">
        <v>11</v>
      </c>
      <c r="F21" s="108" t="s">
        <v>247</v>
      </c>
      <c r="G21" s="111" t="s">
        <v>212</v>
      </c>
      <c r="H21" s="49" t="s">
        <v>29</v>
      </c>
      <c r="I21" s="40" t="s">
        <v>22</v>
      </c>
      <c r="J21" s="144">
        <v>500</v>
      </c>
      <c r="K21" s="151">
        <v>0</v>
      </c>
      <c r="L21" s="112">
        <v>100</v>
      </c>
      <c r="M21" s="112">
        <v>100</v>
      </c>
      <c r="N21" s="112">
        <v>50</v>
      </c>
      <c r="O21" s="144">
        <v>0</v>
      </c>
      <c r="P21" s="144">
        <v>0</v>
      </c>
      <c r="Q21" s="112">
        <v>0</v>
      </c>
      <c r="R21" s="145">
        <v>0</v>
      </c>
      <c r="S21" s="152">
        <v>100</v>
      </c>
      <c r="T21" s="124">
        <v>0</v>
      </c>
      <c r="U21" s="121">
        <v>0</v>
      </c>
      <c r="V21" s="144">
        <v>20</v>
      </c>
      <c r="W21" s="144">
        <v>500</v>
      </c>
      <c r="X21" s="144">
        <v>90</v>
      </c>
      <c r="Y21" s="151">
        <v>230</v>
      </c>
      <c r="Z21" s="147">
        <v>60</v>
      </c>
      <c r="AA21" s="145">
        <v>50</v>
      </c>
      <c r="AB21" s="145">
        <v>0</v>
      </c>
      <c r="AC21" s="151">
        <v>180</v>
      </c>
      <c r="AD21" s="144">
        <v>90</v>
      </c>
      <c r="AE21" s="148">
        <v>30</v>
      </c>
      <c r="AF21" s="41">
        <f t="shared" si="2"/>
        <v>2100</v>
      </c>
      <c r="AG21" s="42"/>
      <c r="AH21" s="43">
        <f t="shared" si="0"/>
        <v>0</v>
      </c>
      <c r="AI21" s="55"/>
      <c r="AJ21" s="104"/>
    </row>
    <row r="22" spans="1:36" ht="16.5" x14ac:dyDescent="0.25">
      <c r="A22" s="96"/>
      <c r="B22" s="98"/>
      <c r="C22" s="81" t="s">
        <v>171</v>
      </c>
      <c r="D22" s="2" t="s">
        <v>82</v>
      </c>
      <c r="E22" s="15" t="s">
        <v>11</v>
      </c>
      <c r="F22" s="109"/>
      <c r="G22" s="120" t="s">
        <v>212</v>
      </c>
      <c r="H22" s="20" t="s">
        <v>81</v>
      </c>
      <c r="I22" s="1" t="s">
        <v>15</v>
      </c>
      <c r="J22" s="121">
        <v>0</v>
      </c>
      <c r="K22" s="122">
        <v>50</v>
      </c>
      <c r="L22" s="123">
        <v>30</v>
      </c>
      <c r="M22" s="123">
        <v>100</v>
      </c>
      <c r="N22" s="123">
        <v>150</v>
      </c>
      <c r="O22" s="121">
        <v>50</v>
      </c>
      <c r="P22" s="121">
        <v>450</v>
      </c>
      <c r="Q22" s="123">
        <v>550</v>
      </c>
      <c r="R22" s="124">
        <v>0</v>
      </c>
      <c r="S22" s="149">
        <v>300</v>
      </c>
      <c r="T22" s="129">
        <v>400</v>
      </c>
      <c r="U22" s="121">
        <v>32.456000000000003</v>
      </c>
      <c r="V22" s="121">
        <v>40</v>
      </c>
      <c r="W22" s="121">
        <v>0</v>
      </c>
      <c r="X22" s="121">
        <v>90</v>
      </c>
      <c r="Y22" s="122">
        <v>50</v>
      </c>
      <c r="Z22" s="126">
        <v>250</v>
      </c>
      <c r="AA22" s="124">
        <v>20</v>
      </c>
      <c r="AB22" s="124">
        <v>60</v>
      </c>
      <c r="AC22" s="122">
        <v>500</v>
      </c>
      <c r="AD22" s="121">
        <v>90</v>
      </c>
      <c r="AE22" s="127">
        <v>150</v>
      </c>
      <c r="AF22" s="16">
        <f>SUM(J22:AE22)</f>
        <v>3362.4560000000001</v>
      </c>
      <c r="AG22" s="17"/>
      <c r="AH22" s="18">
        <f t="shared" si="0"/>
        <v>0</v>
      </c>
      <c r="AI22" s="56"/>
      <c r="AJ22" s="104"/>
    </row>
    <row r="23" spans="1:36" ht="27" customHeight="1" x14ac:dyDescent="0.25">
      <c r="A23" s="96"/>
      <c r="B23" s="98"/>
      <c r="C23" s="81" t="s">
        <v>172</v>
      </c>
      <c r="D23" s="2" t="s">
        <v>86</v>
      </c>
      <c r="E23" s="15" t="s">
        <v>11</v>
      </c>
      <c r="F23" s="109"/>
      <c r="G23" s="120"/>
      <c r="H23" s="20" t="s">
        <v>87</v>
      </c>
      <c r="I23" s="1" t="s">
        <v>88</v>
      </c>
      <c r="J23" s="121">
        <v>0</v>
      </c>
      <c r="K23" s="122">
        <v>50</v>
      </c>
      <c r="L23" s="123">
        <v>30</v>
      </c>
      <c r="M23" s="123">
        <v>0</v>
      </c>
      <c r="N23" s="123">
        <v>0</v>
      </c>
      <c r="O23" s="121">
        <v>0</v>
      </c>
      <c r="P23" s="121">
        <v>20</v>
      </c>
      <c r="Q23" s="121">
        <v>100</v>
      </c>
      <c r="R23" s="124">
        <v>0</v>
      </c>
      <c r="S23" s="124">
        <v>0</v>
      </c>
      <c r="T23" s="124">
        <v>0</v>
      </c>
      <c r="U23" s="121">
        <v>116</v>
      </c>
      <c r="V23" s="121">
        <v>0</v>
      </c>
      <c r="W23" s="121">
        <v>0</v>
      </c>
      <c r="X23" s="121">
        <v>0</v>
      </c>
      <c r="Y23" s="121">
        <v>50</v>
      </c>
      <c r="Z23" s="126">
        <v>0</v>
      </c>
      <c r="AA23" s="124">
        <v>0</v>
      </c>
      <c r="AB23" s="124">
        <v>20</v>
      </c>
      <c r="AC23" s="122">
        <v>250</v>
      </c>
      <c r="AD23" s="121">
        <v>0</v>
      </c>
      <c r="AE23" s="127">
        <v>50</v>
      </c>
      <c r="AF23" s="16">
        <f t="shared" si="2"/>
        <v>686</v>
      </c>
      <c r="AG23" s="17"/>
      <c r="AH23" s="18">
        <f t="shared" si="0"/>
        <v>0</v>
      </c>
      <c r="AI23" s="56"/>
      <c r="AJ23" s="104"/>
    </row>
    <row r="24" spans="1:36" ht="27" x14ac:dyDescent="0.25">
      <c r="A24" s="96"/>
      <c r="B24" s="98"/>
      <c r="C24" s="81" t="s">
        <v>173</v>
      </c>
      <c r="D24" s="2" t="s">
        <v>83</v>
      </c>
      <c r="E24" s="15" t="s">
        <v>11</v>
      </c>
      <c r="F24" s="109"/>
      <c r="G24" s="120" t="s">
        <v>212</v>
      </c>
      <c r="H24" s="20" t="s">
        <v>84</v>
      </c>
      <c r="I24" s="1" t="s">
        <v>85</v>
      </c>
      <c r="J24" s="121">
        <v>600</v>
      </c>
      <c r="K24" s="122">
        <v>0</v>
      </c>
      <c r="L24" s="128">
        <v>0</v>
      </c>
      <c r="M24" s="123">
        <v>80</v>
      </c>
      <c r="N24" s="123">
        <v>0</v>
      </c>
      <c r="O24" s="121">
        <v>100</v>
      </c>
      <c r="P24" s="121">
        <v>30</v>
      </c>
      <c r="Q24" s="121">
        <v>0</v>
      </c>
      <c r="R24" s="124">
        <v>0</v>
      </c>
      <c r="S24" s="124">
        <v>0</v>
      </c>
      <c r="T24" s="124">
        <v>0</v>
      </c>
      <c r="U24" s="121">
        <v>84</v>
      </c>
      <c r="V24" s="121">
        <v>20</v>
      </c>
      <c r="W24" s="121">
        <v>600</v>
      </c>
      <c r="X24" s="121">
        <v>0</v>
      </c>
      <c r="Y24" s="121">
        <v>400</v>
      </c>
      <c r="Z24" s="126">
        <v>120</v>
      </c>
      <c r="AA24" s="124">
        <v>30</v>
      </c>
      <c r="AB24" s="124">
        <v>0</v>
      </c>
      <c r="AC24" s="122">
        <v>250</v>
      </c>
      <c r="AD24" s="121">
        <v>0</v>
      </c>
      <c r="AE24" s="127">
        <v>50</v>
      </c>
      <c r="AF24" s="16">
        <f t="shared" si="2"/>
        <v>2364</v>
      </c>
      <c r="AG24" s="17"/>
      <c r="AH24" s="18">
        <f t="shared" si="0"/>
        <v>0</v>
      </c>
      <c r="AI24" s="56"/>
      <c r="AJ24" s="104"/>
    </row>
    <row r="25" spans="1:36" ht="40.5" x14ac:dyDescent="0.25">
      <c r="A25" s="96"/>
      <c r="B25" s="98"/>
      <c r="C25" s="81" t="s">
        <v>174</v>
      </c>
      <c r="D25" s="2" t="s">
        <v>30</v>
      </c>
      <c r="E25" s="15" t="s">
        <v>11</v>
      </c>
      <c r="F25" s="109"/>
      <c r="G25" s="120" t="s">
        <v>212</v>
      </c>
      <c r="H25" s="20" t="s">
        <v>31</v>
      </c>
      <c r="I25" s="1" t="s">
        <v>32</v>
      </c>
      <c r="J25" s="121">
        <v>100</v>
      </c>
      <c r="K25" s="122">
        <v>130</v>
      </c>
      <c r="L25" s="123">
        <v>60</v>
      </c>
      <c r="M25" s="123">
        <v>100</v>
      </c>
      <c r="N25" s="123">
        <v>100</v>
      </c>
      <c r="O25" s="121">
        <v>100</v>
      </c>
      <c r="P25" s="121">
        <v>150</v>
      </c>
      <c r="Q25" s="123">
        <v>150</v>
      </c>
      <c r="R25" s="124">
        <v>0</v>
      </c>
      <c r="S25" s="149">
        <v>300</v>
      </c>
      <c r="T25" s="129">
        <v>840</v>
      </c>
      <c r="U25" s="121">
        <v>70</v>
      </c>
      <c r="V25" s="121">
        <v>100</v>
      </c>
      <c r="W25" s="121">
        <v>100</v>
      </c>
      <c r="X25" s="121">
        <v>180</v>
      </c>
      <c r="Y25" s="122">
        <v>200</v>
      </c>
      <c r="Z25" s="126">
        <v>160</v>
      </c>
      <c r="AA25" s="124">
        <v>0</v>
      </c>
      <c r="AB25" s="124">
        <v>0</v>
      </c>
      <c r="AC25" s="122">
        <v>600</v>
      </c>
      <c r="AD25" s="121">
        <v>180</v>
      </c>
      <c r="AE25" s="127">
        <v>250</v>
      </c>
      <c r="AF25" s="16">
        <f t="shared" si="2"/>
        <v>3870</v>
      </c>
      <c r="AG25" s="17"/>
      <c r="AH25" s="18">
        <f t="shared" si="0"/>
        <v>0</v>
      </c>
      <c r="AI25" s="57"/>
      <c r="AJ25" s="104"/>
    </row>
    <row r="26" spans="1:36" ht="16.5" x14ac:dyDescent="0.25">
      <c r="A26" s="96"/>
      <c r="B26" s="99"/>
      <c r="C26" s="82" t="s">
        <v>175</v>
      </c>
      <c r="D26" s="44" t="s">
        <v>33</v>
      </c>
      <c r="E26" s="45" t="s">
        <v>11</v>
      </c>
      <c r="F26" s="110"/>
      <c r="G26" s="131" t="s">
        <v>212</v>
      </c>
      <c r="H26" s="50" t="s">
        <v>34</v>
      </c>
      <c r="I26" s="51" t="s">
        <v>35</v>
      </c>
      <c r="J26" s="132">
        <v>1000</v>
      </c>
      <c r="K26" s="133">
        <v>150</v>
      </c>
      <c r="L26" s="134">
        <v>150</v>
      </c>
      <c r="M26" s="134">
        <v>100</v>
      </c>
      <c r="N26" s="134">
        <v>150</v>
      </c>
      <c r="O26" s="132">
        <v>400</v>
      </c>
      <c r="P26" s="132">
        <v>150</v>
      </c>
      <c r="Q26" s="134">
        <v>200</v>
      </c>
      <c r="R26" s="135">
        <v>0</v>
      </c>
      <c r="S26" s="150">
        <v>300</v>
      </c>
      <c r="T26" s="136">
        <v>500</v>
      </c>
      <c r="U26" s="132">
        <v>185</v>
      </c>
      <c r="V26" s="132">
        <v>150</v>
      </c>
      <c r="W26" s="132">
        <v>1000</v>
      </c>
      <c r="X26" s="132">
        <v>180</v>
      </c>
      <c r="Y26" s="133">
        <v>200</v>
      </c>
      <c r="Z26" s="137">
        <v>150</v>
      </c>
      <c r="AA26" s="135">
        <v>50</v>
      </c>
      <c r="AB26" s="135">
        <v>130</v>
      </c>
      <c r="AC26" s="133">
        <v>1000</v>
      </c>
      <c r="AD26" s="132">
        <v>180</v>
      </c>
      <c r="AE26" s="153">
        <v>250</v>
      </c>
      <c r="AF26" s="46">
        <f t="shared" si="2"/>
        <v>6575</v>
      </c>
      <c r="AG26" s="47"/>
      <c r="AH26" s="48">
        <f t="shared" si="0"/>
        <v>0</v>
      </c>
      <c r="AI26" s="59">
        <f>SUM(AH21:AH26)</f>
        <v>0</v>
      </c>
      <c r="AJ26" s="104"/>
    </row>
    <row r="27" spans="1:36" ht="16.5" x14ac:dyDescent="0.25">
      <c r="A27" s="96"/>
      <c r="B27" s="97" t="s">
        <v>221</v>
      </c>
      <c r="C27" s="80" t="s">
        <v>176</v>
      </c>
      <c r="D27" s="36" t="s">
        <v>36</v>
      </c>
      <c r="E27" s="37" t="s">
        <v>11</v>
      </c>
      <c r="F27" s="31"/>
      <c r="G27" s="111"/>
      <c r="H27" s="39" t="s">
        <v>37</v>
      </c>
      <c r="I27" s="40" t="s">
        <v>225</v>
      </c>
      <c r="J27" s="144">
        <v>0</v>
      </c>
      <c r="K27" s="151">
        <v>0</v>
      </c>
      <c r="L27" s="128">
        <v>0</v>
      </c>
      <c r="M27" s="112">
        <v>90</v>
      </c>
      <c r="N27" s="112">
        <v>0</v>
      </c>
      <c r="O27" s="144">
        <v>0</v>
      </c>
      <c r="P27" s="144">
        <v>0</v>
      </c>
      <c r="Q27" s="112">
        <v>60</v>
      </c>
      <c r="R27" s="145">
        <v>0</v>
      </c>
      <c r="S27" s="124">
        <v>0</v>
      </c>
      <c r="T27" s="124">
        <v>0</v>
      </c>
      <c r="U27" s="121">
        <v>0</v>
      </c>
      <c r="V27" s="144">
        <v>0</v>
      </c>
      <c r="W27" s="144">
        <v>0</v>
      </c>
      <c r="X27" s="144">
        <v>0</v>
      </c>
      <c r="Y27" s="151">
        <v>0</v>
      </c>
      <c r="Z27" s="147">
        <v>0</v>
      </c>
      <c r="AA27" s="145">
        <v>50</v>
      </c>
      <c r="AB27" s="145">
        <v>0</v>
      </c>
      <c r="AC27" s="151">
        <v>0</v>
      </c>
      <c r="AD27" s="144">
        <v>0</v>
      </c>
      <c r="AE27" s="122">
        <v>0</v>
      </c>
      <c r="AF27" s="41">
        <f t="shared" si="2"/>
        <v>200</v>
      </c>
      <c r="AG27" s="42"/>
      <c r="AH27" s="43">
        <f t="shared" si="0"/>
        <v>0</v>
      </c>
      <c r="AI27" s="55"/>
      <c r="AJ27" s="104"/>
    </row>
    <row r="28" spans="1:36" ht="16.5" x14ac:dyDescent="0.25">
      <c r="A28" s="96"/>
      <c r="B28" s="98"/>
      <c r="C28" s="81" t="s">
        <v>177</v>
      </c>
      <c r="D28" s="90" t="s">
        <v>148</v>
      </c>
      <c r="E28" s="68" t="s">
        <v>11</v>
      </c>
      <c r="F28" s="69"/>
      <c r="G28" s="154"/>
      <c r="H28" s="3" t="s">
        <v>150</v>
      </c>
      <c r="I28" s="70" t="s">
        <v>149</v>
      </c>
      <c r="J28" s="155">
        <v>0</v>
      </c>
      <c r="K28" s="156">
        <v>0</v>
      </c>
      <c r="L28" s="128">
        <v>0</v>
      </c>
      <c r="M28" s="157">
        <v>150</v>
      </c>
      <c r="N28" s="157">
        <v>0</v>
      </c>
      <c r="O28" s="155">
        <v>0</v>
      </c>
      <c r="P28" s="155">
        <v>0</v>
      </c>
      <c r="Q28" s="157">
        <v>0</v>
      </c>
      <c r="R28" s="158">
        <v>0</v>
      </c>
      <c r="S28" s="124">
        <v>0</v>
      </c>
      <c r="T28" s="124">
        <v>0</v>
      </c>
      <c r="U28" s="121">
        <v>0</v>
      </c>
      <c r="V28" s="155">
        <v>0</v>
      </c>
      <c r="W28" s="155">
        <v>0</v>
      </c>
      <c r="X28" s="155">
        <v>300</v>
      </c>
      <c r="Y28" s="156">
        <v>100</v>
      </c>
      <c r="Z28" s="159">
        <v>0</v>
      </c>
      <c r="AA28" s="158">
        <v>0</v>
      </c>
      <c r="AB28" s="158">
        <v>0</v>
      </c>
      <c r="AC28" s="156">
        <v>0</v>
      </c>
      <c r="AD28" s="155">
        <v>300</v>
      </c>
      <c r="AE28" s="122">
        <v>0</v>
      </c>
      <c r="AF28" s="16">
        <f t="shared" si="2"/>
        <v>850</v>
      </c>
      <c r="AG28" s="71"/>
      <c r="AH28" s="18">
        <f t="shared" si="0"/>
        <v>0</v>
      </c>
      <c r="AI28" s="56"/>
      <c r="AJ28" s="104"/>
    </row>
    <row r="29" spans="1:36" ht="27" x14ac:dyDescent="0.25">
      <c r="A29" s="96"/>
      <c r="B29" s="98"/>
      <c r="C29" s="81" t="s">
        <v>178</v>
      </c>
      <c r="D29" s="2" t="s">
        <v>38</v>
      </c>
      <c r="E29" s="15" t="s">
        <v>11</v>
      </c>
      <c r="F29" s="31"/>
      <c r="G29" s="120" t="s">
        <v>212</v>
      </c>
      <c r="H29" s="3" t="s">
        <v>226</v>
      </c>
      <c r="I29" s="1" t="s">
        <v>132</v>
      </c>
      <c r="J29" s="121">
        <v>2500</v>
      </c>
      <c r="K29" s="122">
        <v>700</v>
      </c>
      <c r="L29" s="123">
        <v>150</v>
      </c>
      <c r="M29" s="123">
        <v>250</v>
      </c>
      <c r="N29" s="123">
        <v>360</v>
      </c>
      <c r="O29" s="121">
        <v>650</v>
      </c>
      <c r="P29" s="121">
        <v>900</v>
      </c>
      <c r="Q29" s="123">
        <v>800</v>
      </c>
      <c r="R29" s="124">
        <v>0</v>
      </c>
      <c r="S29" s="149">
        <v>5000</v>
      </c>
      <c r="T29" s="121">
        <v>1200</v>
      </c>
      <c r="U29" s="121">
        <v>1314.44</v>
      </c>
      <c r="V29" s="121">
        <v>150</v>
      </c>
      <c r="W29" s="121">
        <v>2500</v>
      </c>
      <c r="X29" s="121">
        <v>1200</v>
      </c>
      <c r="Y29" s="122">
        <v>400</v>
      </c>
      <c r="Z29" s="126">
        <v>0</v>
      </c>
      <c r="AA29" s="124">
        <v>100</v>
      </c>
      <c r="AB29" s="124">
        <v>0</v>
      </c>
      <c r="AC29" s="122">
        <v>1300</v>
      </c>
      <c r="AD29" s="121">
        <v>1200</v>
      </c>
      <c r="AE29" s="127">
        <v>300</v>
      </c>
      <c r="AF29" s="16">
        <f t="shared" si="2"/>
        <v>20974.440000000002</v>
      </c>
      <c r="AG29" s="17"/>
      <c r="AH29" s="18">
        <f t="shared" si="0"/>
        <v>0</v>
      </c>
      <c r="AI29" s="56"/>
      <c r="AJ29" s="104"/>
    </row>
    <row r="30" spans="1:36" ht="27" x14ac:dyDescent="0.25">
      <c r="A30" s="96"/>
      <c r="B30" s="98"/>
      <c r="C30" s="81" t="s">
        <v>179</v>
      </c>
      <c r="D30" s="2" t="s">
        <v>134</v>
      </c>
      <c r="E30" s="15" t="s">
        <v>11</v>
      </c>
      <c r="F30" s="31"/>
      <c r="G30" s="120"/>
      <c r="H30" s="3" t="s">
        <v>227</v>
      </c>
      <c r="I30" s="1" t="s">
        <v>208</v>
      </c>
      <c r="J30" s="121">
        <v>0</v>
      </c>
      <c r="K30" s="122">
        <v>0</v>
      </c>
      <c r="L30" s="128">
        <v>0</v>
      </c>
      <c r="M30" s="123">
        <v>80</v>
      </c>
      <c r="N30" s="123">
        <v>0</v>
      </c>
      <c r="O30" s="121">
        <v>0</v>
      </c>
      <c r="P30" s="121">
        <v>0</v>
      </c>
      <c r="Q30" s="123">
        <v>0</v>
      </c>
      <c r="R30" s="124">
        <v>0</v>
      </c>
      <c r="S30" s="124">
        <v>0</v>
      </c>
      <c r="T30" s="124">
        <v>0</v>
      </c>
      <c r="U30" s="121">
        <v>0</v>
      </c>
      <c r="V30" s="121">
        <v>0</v>
      </c>
      <c r="W30" s="121">
        <v>0</v>
      </c>
      <c r="X30" s="121">
        <v>0</v>
      </c>
      <c r="Y30" s="122">
        <v>0</v>
      </c>
      <c r="Z30" s="126">
        <v>300</v>
      </c>
      <c r="AA30" s="124">
        <v>50</v>
      </c>
      <c r="AB30" s="124">
        <v>860</v>
      </c>
      <c r="AC30" s="122">
        <v>1000</v>
      </c>
      <c r="AD30" s="121">
        <v>0</v>
      </c>
      <c r="AE30" s="127">
        <v>250</v>
      </c>
      <c r="AF30" s="16">
        <f t="shared" si="2"/>
        <v>2540</v>
      </c>
      <c r="AG30" s="17"/>
      <c r="AH30" s="18">
        <f t="shared" si="0"/>
        <v>0</v>
      </c>
      <c r="AI30" s="56"/>
      <c r="AJ30" s="104"/>
    </row>
    <row r="31" spans="1:36" ht="16.5" x14ac:dyDescent="0.25">
      <c r="A31" s="96"/>
      <c r="B31" s="98"/>
      <c r="C31" s="81" t="s">
        <v>180</v>
      </c>
      <c r="D31" s="2" t="s">
        <v>39</v>
      </c>
      <c r="E31" s="15" t="s">
        <v>11</v>
      </c>
      <c r="F31" s="31"/>
      <c r="G31" s="120" t="s">
        <v>217</v>
      </c>
      <c r="H31" s="3" t="s">
        <v>40</v>
      </c>
      <c r="I31" s="1" t="s">
        <v>133</v>
      </c>
      <c r="J31" s="121">
        <v>0</v>
      </c>
      <c r="K31" s="122">
        <v>0</v>
      </c>
      <c r="L31" s="128">
        <v>0</v>
      </c>
      <c r="M31" s="123">
        <v>30</v>
      </c>
      <c r="N31" s="123">
        <v>0</v>
      </c>
      <c r="O31" s="121">
        <v>40</v>
      </c>
      <c r="P31" s="121">
        <v>0</v>
      </c>
      <c r="Q31" s="123">
        <v>400</v>
      </c>
      <c r="R31" s="124">
        <v>0</v>
      </c>
      <c r="S31" s="149">
        <v>2000</v>
      </c>
      <c r="T31" s="124">
        <v>0</v>
      </c>
      <c r="U31" s="121">
        <v>0</v>
      </c>
      <c r="V31" s="121">
        <v>0</v>
      </c>
      <c r="W31" s="121">
        <v>0</v>
      </c>
      <c r="X31" s="121">
        <v>0</v>
      </c>
      <c r="Y31" s="122">
        <v>250</v>
      </c>
      <c r="Z31" s="126">
        <v>0</v>
      </c>
      <c r="AA31" s="124">
        <v>50</v>
      </c>
      <c r="AB31" s="124">
        <v>0</v>
      </c>
      <c r="AC31" s="122">
        <v>80</v>
      </c>
      <c r="AD31" s="121">
        <v>0</v>
      </c>
      <c r="AE31" s="127">
        <v>100</v>
      </c>
      <c r="AF31" s="16">
        <f t="shared" si="2"/>
        <v>2950</v>
      </c>
      <c r="AG31" s="17"/>
      <c r="AH31" s="18">
        <f t="shared" si="0"/>
        <v>0</v>
      </c>
      <c r="AI31" s="56"/>
      <c r="AJ31" s="104"/>
    </row>
    <row r="32" spans="1:36" ht="16.5" x14ac:dyDescent="0.25">
      <c r="A32" s="96"/>
      <c r="B32" s="98"/>
      <c r="C32" s="81" t="s">
        <v>181</v>
      </c>
      <c r="D32" s="2" t="s">
        <v>135</v>
      </c>
      <c r="E32" s="15" t="s">
        <v>11</v>
      </c>
      <c r="F32" s="31"/>
      <c r="G32" s="120" t="s">
        <v>217</v>
      </c>
      <c r="H32" s="3" t="s">
        <v>228</v>
      </c>
      <c r="I32" s="1" t="s">
        <v>209</v>
      </c>
      <c r="J32" s="121">
        <v>0</v>
      </c>
      <c r="K32" s="122">
        <v>0</v>
      </c>
      <c r="L32" s="128">
        <v>0</v>
      </c>
      <c r="M32" s="123">
        <v>0</v>
      </c>
      <c r="N32" s="123">
        <v>0</v>
      </c>
      <c r="O32" s="121">
        <v>0</v>
      </c>
      <c r="P32" s="121">
        <v>0</v>
      </c>
      <c r="Q32" s="123">
        <v>0</v>
      </c>
      <c r="R32" s="124">
        <v>0</v>
      </c>
      <c r="S32" s="124">
        <v>0</v>
      </c>
      <c r="T32" s="124">
        <v>0</v>
      </c>
      <c r="U32" s="121">
        <v>0</v>
      </c>
      <c r="V32" s="121">
        <v>0</v>
      </c>
      <c r="W32" s="121">
        <v>0</v>
      </c>
      <c r="X32" s="121">
        <v>0</v>
      </c>
      <c r="Y32" s="122">
        <v>0</v>
      </c>
      <c r="Z32" s="126">
        <v>50</v>
      </c>
      <c r="AA32" s="124">
        <v>50</v>
      </c>
      <c r="AB32" s="124">
        <v>0</v>
      </c>
      <c r="AC32" s="122">
        <v>80</v>
      </c>
      <c r="AD32" s="121">
        <v>0</v>
      </c>
      <c r="AE32" s="127">
        <v>50</v>
      </c>
      <c r="AF32" s="16">
        <f t="shared" si="2"/>
        <v>230</v>
      </c>
      <c r="AG32" s="17"/>
      <c r="AH32" s="18">
        <f t="shared" si="0"/>
        <v>0</v>
      </c>
      <c r="AI32" s="56"/>
      <c r="AJ32" s="104"/>
    </row>
    <row r="33" spans="1:36" ht="16.5" x14ac:dyDescent="0.25">
      <c r="A33" s="96"/>
      <c r="B33" s="98"/>
      <c r="C33" s="81" t="s">
        <v>182</v>
      </c>
      <c r="D33" s="2" t="s">
        <v>41</v>
      </c>
      <c r="E33" s="15" t="s">
        <v>11</v>
      </c>
      <c r="F33" s="31"/>
      <c r="G33" s="120" t="s">
        <v>217</v>
      </c>
      <c r="H33" s="3" t="s">
        <v>40</v>
      </c>
      <c r="I33" s="1" t="s">
        <v>139</v>
      </c>
      <c r="J33" s="121">
        <v>0</v>
      </c>
      <c r="K33" s="122">
        <v>0</v>
      </c>
      <c r="L33" s="123">
        <v>150</v>
      </c>
      <c r="M33" s="123">
        <v>80</v>
      </c>
      <c r="N33" s="123">
        <v>100</v>
      </c>
      <c r="O33" s="121">
        <v>100</v>
      </c>
      <c r="P33" s="121">
        <v>0</v>
      </c>
      <c r="Q33" s="123">
        <v>400</v>
      </c>
      <c r="R33" s="124">
        <v>0</v>
      </c>
      <c r="S33" s="124">
        <v>0</v>
      </c>
      <c r="T33" s="124">
        <v>0</v>
      </c>
      <c r="U33" s="121">
        <v>0</v>
      </c>
      <c r="V33" s="121">
        <v>20</v>
      </c>
      <c r="W33" s="121">
        <v>0</v>
      </c>
      <c r="X33" s="121">
        <v>60</v>
      </c>
      <c r="Y33" s="122">
        <v>0</v>
      </c>
      <c r="Z33" s="126">
        <v>0</v>
      </c>
      <c r="AA33" s="124">
        <v>0</v>
      </c>
      <c r="AB33" s="124">
        <v>0</v>
      </c>
      <c r="AC33" s="122">
        <v>700</v>
      </c>
      <c r="AD33" s="121">
        <v>60</v>
      </c>
      <c r="AE33" s="127">
        <v>200</v>
      </c>
      <c r="AF33" s="16">
        <f t="shared" si="2"/>
        <v>1870</v>
      </c>
      <c r="AG33" s="17"/>
      <c r="AH33" s="18">
        <f t="shared" si="0"/>
        <v>0</v>
      </c>
      <c r="AI33" s="56"/>
      <c r="AJ33" s="104"/>
    </row>
    <row r="34" spans="1:36" ht="16.5" x14ac:dyDescent="0.25">
      <c r="A34" s="96"/>
      <c r="B34" s="98"/>
      <c r="C34" s="81" t="s">
        <v>183</v>
      </c>
      <c r="D34" s="2" t="s">
        <v>147</v>
      </c>
      <c r="E34" s="15" t="s">
        <v>11</v>
      </c>
      <c r="F34" s="31"/>
      <c r="G34" s="120"/>
      <c r="H34" s="3" t="s">
        <v>228</v>
      </c>
      <c r="I34" s="1" t="s">
        <v>210</v>
      </c>
      <c r="J34" s="121">
        <v>0</v>
      </c>
      <c r="K34" s="122">
        <v>0</v>
      </c>
      <c r="L34" s="128">
        <v>0</v>
      </c>
      <c r="M34" s="123">
        <v>0</v>
      </c>
      <c r="N34" s="123">
        <v>0</v>
      </c>
      <c r="O34" s="121">
        <v>0</v>
      </c>
      <c r="P34" s="121">
        <v>0</v>
      </c>
      <c r="Q34" s="123">
        <v>0</v>
      </c>
      <c r="R34" s="124">
        <v>0</v>
      </c>
      <c r="S34" s="124">
        <v>0</v>
      </c>
      <c r="T34" s="124">
        <v>0</v>
      </c>
      <c r="U34" s="121">
        <v>0</v>
      </c>
      <c r="V34" s="121">
        <v>0</v>
      </c>
      <c r="W34" s="121">
        <v>0</v>
      </c>
      <c r="X34" s="121">
        <v>0</v>
      </c>
      <c r="Y34" s="122">
        <v>0</v>
      </c>
      <c r="Z34" s="126">
        <v>300</v>
      </c>
      <c r="AA34" s="124">
        <v>0</v>
      </c>
      <c r="AB34" s="124">
        <v>125</v>
      </c>
      <c r="AC34" s="122">
        <v>200</v>
      </c>
      <c r="AD34" s="121">
        <v>0</v>
      </c>
      <c r="AE34" s="122">
        <v>0</v>
      </c>
      <c r="AF34" s="16">
        <f t="shared" si="2"/>
        <v>625</v>
      </c>
      <c r="AG34" s="17"/>
      <c r="AH34" s="18">
        <f t="shared" si="0"/>
        <v>0</v>
      </c>
      <c r="AI34" s="56"/>
      <c r="AJ34" s="104"/>
    </row>
    <row r="35" spans="1:36" ht="16.5" x14ac:dyDescent="0.25">
      <c r="A35" s="96"/>
      <c r="B35" s="98"/>
      <c r="C35" s="81" t="s">
        <v>184</v>
      </c>
      <c r="D35" s="2" t="s">
        <v>137</v>
      </c>
      <c r="E35" s="15" t="s">
        <v>11</v>
      </c>
      <c r="F35" s="31"/>
      <c r="G35" s="120" t="s">
        <v>212</v>
      </c>
      <c r="H35" s="3" t="s">
        <v>136</v>
      </c>
      <c r="I35" s="1" t="s">
        <v>140</v>
      </c>
      <c r="J35" s="121">
        <v>0</v>
      </c>
      <c r="K35" s="122">
        <v>0</v>
      </c>
      <c r="L35" s="123">
        <v>200</v>
      </c>
      <c r="M35" s="123">
        <v>0</v>
      </c>
      <c r="N35" s="123">
        <v>0</v>
      </c>
      <c r="O35" s="121">
        <v>120</v>
      </c>
      <c r="P35" s="121">
        <v>300</v>
      </c>
      <c r="Q35" s="123">
        <v>0</v>
      </c>
      <c r="R35" s="124">
        <v>0</v>
      </c>
      <c r="S35" s="124">
        <v>0</v>
      </c>
      <c r="T35" s="124">
        <v>0</v>
      </c>
      <c r="U35" s="121">
        <v>197.6</v>
      </c>
      <c r="V35" s="121">
        <v>40</v>
      </c>
      <c r="W35" s="121">
        <v>0</v>
      </c>
      <c r="X35" s="121">
        <v>0</v>
      </c>
      <c r="Y35" s="122">
        <v>40</v>
      </c>
      <c r="Z35" s="126">
        <v>0</v>
      </c>
      <c r="AA35" s="124">
        <v>50</v>
      </c>
      <c r="AB35" s="124">
        <v>0</v>
      </c>
      <c r="AC35" s="122">
        <v>150</v>
      </c>
      <c r="AD35" s="121">
        <v>0</v>
      </c>
      <c r="AE35" s="127">
        <v>50</v>
      </c>
      <c r="AF35" s="16">
        <f t="shared" si="2"/>
        <v>1147.5999999999999</v>
      </c>
      <c r="AG35" s="17"/>
      <c r="AH35" s="18">
        <f t="shared" si="0"/>
        <v>0</v>
      </c>
      <c r="AI35" s="56"/>
      <c r="AJ35" s="104"/>
    </row>
    <row r="36" spans="1:36" ht="16.5" x14ac:dyDescent="0.25">
      <c r="A36" s="96"/>
      <c r="B36" s="98"/>
      <c r="C36" s="81" t="s">
        <v>185</v>
      </c>
      <c r="D36" s="2" t="s">
        <v>138</v>
      </c>
      <c r="E36" s="15" t="s">
        <v>11</v>
      </c>
      <c r="F36" s="31"/>
      <c r="G36" s="120"/>
      <c r="H36" s="3" t="s">
        <v>229</v>
      </c>
      <c r="I36" s="1" t="s">
        <v>211</v>
      </c>
      <c r="J36" s="121">
        <v>0</v>
      </c>
      <c r="K36" s="122">
        <v>0</v>
      </c>
      <c r="L36" s="128">
        <v>0</v>
      </c>
      <c r="M36" s="123">
        <v>0</v>
      </c>
      <c r="N36" s="123">
        <v>0</v>
      </c>
      <c r="O36" s="121">
        <v>0</v>
      </c>
      <c r="P36" s="121">
        <v>0</v>
      </c>
      <c r="Q36" s="123">
        <v>0</v>
      </c>
      <c r="R36" s="124">
        <v>0</v>
      </c>
      <c r="S36" s="124">
        <v>0</v>
      </c>
      <c r="T36" s="124">
        <v>0</v>
      </c>
      <c r="U36" s="121">
        <v>0</v>
      </c>
      <c r="V36" s="121">
        <v>0</v>
      </c>
      <c r="W36" s="121">
        <v>0</v>
      </c>
      <c r="X36" s="121">
        <v>0</v>
      </c>
      <c r="Y36" s="122">
        <v>0</v>
      </c>
      <c r="Z36" s="126">
        <v>0</v>
      </c>
      <c r="AA36" s="124">
        <v>0</v>
      </c>
      <c r="AB36" s="124">
        <v>0</v>
      </c>
      <c r="AC36" s="122">
        <v>150</v>
      </c>
      <c r="AD36" s="121">
        <v>0</v>
      </c>
      <c r="AE36" s="122">
        <v>0</v>
      </c>
      <c r="AF36" s="16">
        <f t="shared" si="2"/>
        <v>150</v>
      </c>
      <c r="AG36" s="17"/>
      <c r="AH36" s="18">
        <f t="shared" si="0"/>
        <v>0</v>
      </c>
      <c r="AI36" s="56"/>
      <c r="AJ36" s="104"/>
    </row>
    <row r="37" spans="1:36" ht="16.5" x14ac:dyDescent="0.25">
      <c r="A37" s="96"/>
      <c r="B37" s="98"/>
      <c r="C37" s="81" t="s">
        <v>186</v>
      </c>
      <c r="D37" s="2" t="s">
        <v>42</v>
      </c>
      <c r="E37" s="15" t="s">
        <v>11</v>
      </c>
      <c r="F37" s="31"/>
      <c r="G37" s="120" t="s">
        <v>212</v>
      </c>
      <c r="H37" s="3" t="s">
        <v>230</v>
      </c>
      <c r="I37" s="1" t="s">
        <v>22</v>
      </c>
      <c r="J37" s="121">
        <v>0</v>
      </c>
      <c r="K37" s="122">
        <v>25</v>
      </c>
      <c r="L37" s="123">
        <v>150</v>
      </c>
      <c r="M37" s="123">
        <v>100</v>
      </c>
      <c r="N37" s="123">
        <v>0</v>
      </c>
      <c r="O37" s="121">
        <v>50</v>
      </c>
      <c r="P37" s="121">
        <v>0</v>
      </c>
      <c r="Q37" s="123">
        <v>175</v>
      </c>
      <c r="R37" s="124">
        <v>0</v>
      </c>
      <c r="S37" s="149">
        <v>2000</v>
      </c>
      <c r="T37" s="124">
        <v>0</v>
      </c>
      <c r="U37" s="121">
        <v>0</v>
      </c>
      <c r="V37" s="121">
        <v>30</v>
      </c>
      <c r="W37" s="121">
        <v>0</v>
      </c>
      <c r="X37" s="121">
        <v>90</v>
      </c>
      <c r="Y37" s="122">
        <v>0</v>
      </c>
      <c r="Z37" s="126">
        <v>120</v>
      </c>
      <c r="AA37" s="124">
        <v>50</v>
      </c>
      <c r="AB37" s="124">
        <v>0</v>
      </c>
      <c r="AC37" s="122">
        <v>300</v>
      </c>
      <c r="AD37" s="121">
        <v>90</v>
      </c>
      <c r="AE37" s="127">
        <v>100</v>
      </c>
      <c r="AF37" s="16">
        <f t="shared" si="2"/>
        <v>3280</v>
      </c>
      <c r="AG37" s="17"/>
      <c r="AH37" s="18">
        <f t="shared" si="0"/>
        <v>0</v>
      </c>
      <c r="AI37" s="56"/>
      <c r="AJ37" s="104"/>
    </row>
    <row r="38" spans="1:36" ht="27" x14ac:dyDescent="0.25">
      <c r="A38" s="96"/>
      <c r="B38" s="98"/>
      <c r="C38" s="81" t="s">
        <v>187</v>
      </c>
      <c r="D38" s="2" t="s">
        <v>141</v>
      </c>
      <c r="E38" s="21" t="s">
        <v>11</v>
      </c>
      <c r="F38" s="31"/>
      <c r="G38" s="160"/>
      <c r="H38" s="3" t="s">
        <v>231</v>
      </c>
      <c r="I38" s="1" t="s">
        <v>22</v>
      </c>
      <c r="J38" s="121">
        <v>0</v>
      </c>
      <c r="K38" s="122">
        <v>0</v>
      </c>
      <c r="L38" s="128">
        <v>0</v>
      </c>
      <c r="M38" s="123">
        <v>0</v>
      </c>
      <c r="N38" s="123">
        <v>0</v>
      </c>
      <c r="O38" s="121">
        <v>0</v>
      </c>
      <c r="P38" s="121">
        <v>0</v>
      </c>
      <c r="Q38" s="123">
        <v>0</v>
      </c>
      <c r="R38" s="124">
        <v>0</v>
      </c>
      <c r="S38" s="124">
        <v>0</v>
      </c>
      <c r="T38" s="124">
        <v>0</v>
      </c>
      <c r="U38" s="121">
        <v>0</v>
      </c>
      <c r="V38" s="121">
        <v>0</v>
      </c>
      <c r="W38" s="121">
        <v>0</v>
      </c>
      <c r="X38" s="121">
        <v>50</v>
      </c>
      <c r="Y38" s="122">
        <v>0</v>
      </c>
      <c r="Z38" s="126">
        <v>150</v>
      </c>
      <c r="AA38" s="124">
        <v>50</v>
      </c>
      <c r="AB38" s="124">
        <v>25</v>
      </c>
      <c r="AC38" s="122">
        <v>300</v>
      </c>
      <c r="AD38" s="121">
        <v>50</v>
      </c>
      <c r="AE38" s="127">
        <v>50</v>
      </c>
      <c r="AF38" s="16">
        <f t="shared" si="2"/>
        <v>675</v>
      </c>
      <c r="AG38" s="17"/>
      <c r="AH38" s="18">
        <f t="shared" si="0"/>
        <v>0</v>
      </c>
      <c r="AI38" s="56"/>
      <c r="AJ38" s="104"/>
    </row>
    <row r="39" spans="1:36" ht="16.5" x14ac:dyDescent="0.25">
      <c r="A39" s="96"/>
      <c r="B39" s="98"/>
      <c r="C39" s="81" t="s">
        <v>188</v>
      </c>
      <c r="D39" s="2" t="s">
        <v>64</v>
      </c>
      <c r="E39" s="21" t="s">
        <v>11</v>
      </c>
      <c r="F39" s="31"/>
      <c r="G39" s="160" t="s">
        <v>212</v>
      </c>
      <c r="H39" s="3" t="s">
        <v>43</v>
      </c>
      <c r="I39" s="1" t="s">
        <v>65</v>
      </c>
      <c r="J39" s="121">
        <v>0</v>
      </c>
      <c r="K39" s="122">
        <v>15</v>
      </c>
      <c r="L39" s="123">
        <v>30</v>
      </c>
      <c r="M39" s="123">
        <v>50</v>
      </c>
      <c r="N39" s="123">
        <v>0</v>
      </c>
      <c r="O39" s="121">
        <v>0</v>
      </c>
      <c r="P39" s="121">
        <v>0</v>
      </c>
      <c r="Q39" s="123">
        <v>0</v>
      </c>
      <c r="R39" s="124">
        <v>0</v>
      </c>
      <c r="S39" s="149">
        <v>200</v>
      </c>
      <c r="T39" s="124">
        <v>0</v>
      </c>
      <c r="U39" s="121">
        <v>16</v>
      </c>
      <c r="V39" s="121">
        <v>0</v>
      </c>
      <c r="W39" s="121">
        <v>0</v>
      </c>
      <c r="X39" s="121">
        <v>0</v>
      </c>
      <c r="Y39" s="122">
        <v>0</v>
      </c>
      <c r="Z39" s="126">
        <v>0</v>
      </c>
      <c r="AA39" s="124">
        <v>0</v>
      </c>
      <c r="AB39" s="124">
        <v>0</v>
      </c>
      <c r="AC39" s="122">
        <v>250</v>
      </c>
      <c r="AD39" s="121">
        <v>0</v>
      </c>
      <c r="AE39" s="127">
        <v>30</v>
      </c>
      <c r="AF39" s="16">
        <f t="shared" si="2"/>
        <v>591</v>
      </c>
      <c r="AG39" s="17"/>
      <c r="AH39" s="18">
        <f t="shared" si="0"/>
        <v>0</v>
      </c>
      <c r="AI39" s="56"/>
      <c r="AJ39" s="104"/>
    </row>
    <row r="40" spans="1:36" ht="27" x14ac:dyDescent="0.25">
      <c r="A40" s="96"/>
      <c r="B40" s="98"/>
      <c r="C40" s="81" t="s">
        <v>189</v>
      </c>
      <c r="D40" s="2" t="s">
        <v>213</v>
      </c>
      <c r="E40" s="21" t="s">
        <v>11</v>
      </c>
      <c r="F40" s="31"/>
      <c r="G40" s="160"/>
      <c r="H40" s="3" t="s">
        <v>43</v>
      </c>
      <c r="I40" s="1" t="s">
        <v>65</v>
      </c>
      <c r="J40" s="121">
        <v>0</v>
      </c>
      <c r="K40" s="122">
        <v>0</v>
      </c>
      <c r="L40" s="123">
        <v>8</v>
      </c>
      <c r="M40" s="123">
        <v>12</v>
      </c>
      <c r="N40" s="123">
        <v>38</v>
      </c>
      <c r="O40" s="121">
        <v>25</v>
      </c>
      <c r="P40" s="121">
        <v>0</v>
      </c>
      <c r="Q40" s="121">
        <v>0</v>
      </c>
      <c r="R40" s="124">
        <v>0</v>
      </c>
      <c r="S40" s="124">
        <v>0</v>
      </c>
      <c r="T40" s="124">
        <v>0</v>
      </c>
      <c r="U40" s="121">
        <v>28</v>
      </c>
      <c r="V40" s="121">
        <v>18</v>
      </c>
      <c r="W40" s="121">
        <v>0</v>
      </c>
      <c r="X40" s="121">
        <v>24</v>
      </c>
      <c r="Y40" s="122">
        <v>20</v>
      </c>
      <c r="Z40" s="161">
        <v>22</v>
      </c>
      <c r="AA40" s="124">
        <v>8</v>
      </c>
      <c r="AB40" s="124">
        <v>0</v>
      </c>
      <c r="AC40" s="122">
        <v>75</v>
      </c>
      <c r="AD40" s="121">
        <v>24</v>
      </c>
      <c r="AE40" s="127">
        <v>8</v>
      </c>
      <c r="AF40" s="16">
        <f t="shared" si="2"/>
        <v>310</v>
      </c>
      <c r="AG40" s="17"/>
      <c r="AH40" s="18">
        <f t="shared" si="0"/>
        <v>0</v>
      </c>
      <c r="AI40" s="56"/>
      <c r="AJ40" s="104"/>
    </row>
    <row r="41" spans="1:36" ht="27" x14ac:dyDescent="0.25">
      <c r="A41" s="96"/>
      <c r="B41" s="98"/>
      <c r="C41" s="81" t="s">
        <v>190</v>
      </c>
      <c r="D41" s="2" t="s">
        <v>214</v>
      </c>
      <c r="E41" s="21" t="s">
        <v>11</v>
      </c>
      <c r="F41" s="31"/>
      <c r="G41" s="160" t="s">
        <v>217</v>
      </c>
      <c r="H41" s="3" t="s">
        <v>43</v>
      </c>
      <c r="I41" s="1" t="s">
        <v>65</v>
      </c>
      <c r="J41" s="121">
        <v>0</v>
      </c>
      <c r="K41" s="122">
        <v>0</v>
      </c>
      <c r="L41" s="123">
        <v>8</v>
      </c>
      <c r="M41" s="123">
        <v>12</v>
      </c>
      <c r="N41" s="123">
        <v>38</v>
      </c>
      <c r="O41" s="121">
        <v>25</v>
      </c>
      <c r="P41" s="121">
        <v>0</v>
      </c>
      <c r="Q41" s="121">
        <v>0</v>
      </c>
      <c r="R41" s="124">
        <v>0</v>
      </c>
      <c r="S41" s="124">
        <v>0</v>
      </c>
      <c r="T41" s="124">
        <v>0</v>
      </c>
      <c r="U41" s="121">
        <v>28</v>
      </c>
      <c r="V41" s="121">
        <v>18</v>
      </c>
      <c r="W41" s="121">
        <v>0</v>
      </c>
      <c r="X41" s="121">
        <v>24</v>
      </c>
      <c r="Y41" s="122">
        <v>20</v>
      </c>
      <c r="Z41" s="161">
        <v>22</v>
      </c>
      <c r="AA41" s="124">
        <v>8</v>
      </c>
      <c r="AB41" s="124">
        <v>0</v>
      </c>
      <c r="AC41" s="122">
        <v>75</v>
      </c>
      <c r="AD41" s="121">
        <v>24</v>
      </c>
      <c r="AE41" s="127">
        <v>8</v>
      </c>
      <c r="AF41" s="16">
        <f t="shared" si="2"/>
        <v>310</v>
      </c>
      <c r="AG41" s="17"/>
      <c r="AH41" s="18">
        <f t="shared" si="0"/>
        <v>0</v>
      </c>
      <c r="AI41" s="56"/>
      <c r="AJ41" s="104"/>
    </row>
    <row r="42" spans="1:36" ht="27" x14ac:dyDescent="0.25">
      <c r="A42" s="96"/>
      <c r="B42" s="98"/>
      <c r="C42" s="81" t="s">
        <v>191</v>
      </c>
      <c r="D42" s="2" t="s">
        <v>215</v>
      </c>
      <c r="E42" s="21" t="s">
        <v>11</v>
      </c>
      <c r="F42" s="31"/>
      <c r="G42" s="160"/>
      <c r="H42" s="3" t="s">
        <v>43</v>
      </c>
      <c r="I42" s="1" t="s">
        <v>65</v>
      </c>
      <c r="J42" s="121">
        <v>0</v>
      </c>
      <c r="K42" s="122">
        <v>0</v>
      </c>
      <c r="L42" s="123">
        <v>8</v>
      </c>
      <c r="M42" s="123">
        <v>12</v>
      </c>
      <c r="N42" s="123">
        <v>38</v>
      </c>
      <c r="O42" s="121">
        <v>25</v>
      </c>
      <c r="P42" s="121">
        <v>0</v>
      </c>
      <c r="Q42" s="121">
        <v>0</v>
      </c>
      <c r="R42" s="124">
        <v>0</v>
      </c>
      <c r="S42" s="124">
        <v>0</v>
      </c>
      <c r="T42" s="124">
        <v>0</v>
      </c>
      <c r="U42" s="121">
        <v>28</v>
      </c>
      <c r="V42" s="121">
        <v>18</v>
      </c>
      <c r="W42" s="121">
        <v>0</v>
      </c>
      <c r="X42" s="121">
        <v>24</v>
      </c>
      <c r="Y42" s="122">
        <v>20</v>
      </c>
      <c r="Z42" s="161">
        <v>22</v>
      </c>
      <c r="AA42" s="124">
        <v>8</v>
      </c>
      <c r="AB42" s="124">
        <v>0</v>
      </c>
      <c r="AC42" s="122">
        <v>75</v>
      </c>
      <c r="AD42" s="121">
        <v>24</v>
      </c>
      <c r="AE42" s="127">
        <v>8</v>
      </c>
      <c r="AF42" s="16">
        <f t="shared" si="2"/>
        <v>310</v>
      </c>
      <c r="AG42" s="17"/>
      <c r="AH42" s="18">
        <f t="shared" si="0"/>
        <v>0</v>
      </c>
      <c r="AI42" s="56"/>
      <c r="AJ42" s="104"/>
    </row>
    <row r="43" spans="1:36" ht="27" customHeight="1" x14ac:dyDescent="0.25">
      <c r="A43" s="96"/>
      <c r="B43" s="98"/>
      <c r="C43" s="81" t="s">
        <v>192</v>
      </c>
      <c r="D43" s="2" t="s">
        <v>216</v>
      </c>
      <c r="E43" s="21" t="s">
        <v>11</v>
      </c>
      <c r="F43" s="109" t="s">
        <v>247</v>
      </c>
      <c r="G43" s="160"/>
      <c r="H43" s="3" t="s">
        <v>43</v>
      </c>
      <c r="I43" s="1" t="s">
        <v>67</v>
      </c>
      <c r="J43" s="121">
        <v>0</v>
      </c>
      <c r="K43" s="122">
        <v>0</v>
      </c>
      <c r="L43" s="123">
        <v>8</v>
      </c>
      <c r="M43" s="123">
        <v>12</v>
      </c>
      <c r="N43" s="123">
        <v>38</v>
      </c>
      <c r="O43" s="121">
        <v>25</v>
      </c>
      <c r="P43" s="121">
        <v>0</v>
      </c>
      <c r="Q43" s="121">
        <v>0</v>
      </c>
      <c r="R43" s="124">
        <v>0</v>
      </c>
      <c r="S43" s="124">
        <v>0</v>
      </c>
      <c r="T43" s="124">
        <v>0</v>
      </c>
      <c r="U43" s="121">
        <v>28</v>
      </c>
      <c r="V43" s="121">
        <v>18</v>
      </c>
      <c r="W43" s="121">
        <v>0</v>
      </c>
      <c r="X43" s="121">
        <v>24</v>
      </c>
      <c r="Y43" s="121">
        <v>20</v>
      </c>
      <c r="Z43" s="161">
        <v>22</v>
      </c>
      <c r="AA43" s="124">
        <v>8</v>
      </c>
      <c r="AB43" s="124">
        <v>0</v>
      </c>
      <c r="AC43" s="122">
        <v>75</v>
      </c>
      <c r="AD43" s="121">
        <v>24</v>
      </c>
      <c r="AE43" s="127">
        <v>8</v>
      </c>
      <c r="AF43" s="16">
        <f t="shared" si="2"/>
        <v>310</v>
      </c>
      <c r="AG43" s="17"/>
      <c r="AH43" s="18">
        <f t="shared" si="0"/>
        <v>0</v>
      </c>
      <c r="AI43" s="56"/>
      <c r="AJ43" s="104"/>
    </row>
    <row r="44" spans="1:36" ht="16.5" x14ac:dyDescent="0.25">
      <c r="A44" s="96"/>
      <c r="B44" s="98"/>
      <c r="C44" s="81" t="s">
        <v>193</v>
      </c>
      <c r="D44" s="2" t="s">
        <v>44</v>
      </c>
      <c r="E44" s="21" t="s">
        <v>11</v>
      </c>
      <c r="F44" s="109"/>
      <c r="G44" s="160" t="s">
        <v>212</v>
      </c>
      <c r="H44" s="3" t="s">
        <v>43</v>
      </c>
      <c r="I44" s="1" t="s">
        <v>45</v>
      </c>
      <c r="J44" s="121">
        <v>200</v>
      </c>
      <c r="K44" s="122">
        <v>0</v>
      </c>
      <c r="L44" s="128">
        <v>0</v>
      </c>
      <c r="M44" s="123">
        <v>50</v>
      </c>
      <c r="N44" s="123">
        <v>0</v>
      </c>
      <c r="O44" s="121">
        <v>0</v>
      </c>
      <c r="P44" s="121">
        <v>0</v>
      </c>
      <c r="Q44" s="123">
        <v>100</v>
      </c>
      <c r="R44" s="124">
        <v>0</v>
      </c>
      <c r="S44" s="149">
        <v>200</v>
      </c>
      <c r="T44" s="121">
        <v>80</v>
      </c>
      <c r="U44" s="121">
        <v>412.72</v>
      </c>
      <c r="V44" s="121">
        <v>10</v>
      </c>
      <c r="W44" s="121">
        <v>200</v>
      </c>
      <c r="X44" s="121">
        <v>0</v>
      </c>
      <c r="Y44" s="122">
        <v>20</v>
      </c>
      <c r="Z44" s="126">
        <v>120</v>
      </c>
      <c r="AA44" s="124">
        <v>50</v>
      </c>
      <c r="AB44" s="124">
        <v>20</v>
      </c>
      <c r="AC44" s="122">
        <v>450</v>
      </c>
      <c r="AD44" s="121">
        <v>0</v>
      </c>
      <c r="AE44" s="127">
        <v>100</v>
      </c>
      <c r="AF44" s="16">
        <f t="shared" si="2"/>
        <v>2012.72</v>
      </c>
      <c r="AG44" s="17"/>
      <c r="AH44" s="18">
        <f t="shared" si="0"/>
        <v>0</v>
      </c>
      <c r="AI44" s="56"/>
      <c r="AJ44" s="104"/>
    </row>
    <row r="45" spans="1:36" ht="16.5" x14ac:dyDescent="0.25">
      <c r="A45" s="96"/>
      <c r="B45" s="98"/>
      <c r="C45" s="81" t="s">
        <v>194</v>
      </c>
      <c r="D45" s="2" t="s">
        <v>46</v>
      </c>
      <c r="E45" s="21" t="s">
        <v>11</v>
      </c>
      <c r="F45" s="109"/>
      <c r="G45" s="160" t="s">
        <v>212</v>
      </c>
      <c r="H45" s="3" t="s">
        <v>47</v>
      </c>
      <c r="I45" s="1" t="s">
        <v>232</v>
      </c>
      <c r="J45" s="121">
        <v>100</v>
      </c>
      <c r="K45" s="122">
        <v>120</v>
      </c>
      <c r="L45" s="123">
        <v>30</v>
      </c>
      <c r="M45" s="123">
        <v>30</v>
      </c>
      <c r="N45" s="123">
        <v>150</v>
      </c>
      <c r="O45" s="121">
        <v>80</v>
      </c>
      <c r="P45" s="121">
        <v>650</v>
      </c>
      <c r="Q45" s="123">
        <v>350</v>
      </c>
      <c r="R45" s="124">
        <v>0</v>
      </c>
      <c r="S45" s="149">
        <v>200</v>
      </c>
      <c r="T45" s="121">
        <v>80</v>
      </c>
      <c r="U45" s="121">
        <v>151.5</v>
      </c>
      <c r="V45" s="121">
        <v>80</v>
      </c>
      <c r="W45" s="121">
        <v>100</v>
      </c>
      <c r="X45" s="121">
        <v>120</v>
      </c>
      <c r="Y45" s="122">
        <v>50</v>
      </c>
      <c r="Z45" s="126">
        <v>200</v>
      </c>
      <c r="AA45" s="124">
        <v>50</v>
      </c>
      <c r="AB45" s="124">
        <v>420</v>
      </c>
      <c r="AC45" s="122">
        <v>550</v>
      </c>
      <c r="AD45" s="121">
        <v>120</v>
      </c>
      <c r="AE45" s="127">
        <v>300</v>
      </c>
      <c r="AF45" s="16">
        <f t="shared" si="2"/>
        <v>3931.5</v>
      </c>
      <c r="AG45" s="17"/>
      <c r="AH45" s="18">
        <f t="shared" si="0"/>
        <v>0</v>
      </c>
      <c r="AI45" s="56"/>
      <c r="AJ45" s="104"/>
    </row>
    <row r="46" spans="1:36" ht="16.5" x14ac:dyDescent="0.25">
      <c r="A46" s="96"/>
      <c r="B46" s="98"/>
      <c r="C46" s="81" t="s">
        <v>195</v>
      </c>
      <c r="D46" s="2" t="s">
        <v>62</v>
      </c>
      <c r="E46" s="21" t="s">
        <v>11</v>
      </c>
      <c r="F46" s="109"/>
      <c r="G46" s="160" t="s">
        <v>212</v>
      </c>
      <c r="H46" s="3"/>
      <c r="I46" s="1" t="s">
        <v>233</v>
      </c>
      <c r="J46" s="121">
        <v>0</v>
      </c>
      <c r="K46" s="122">
        <v>0</v>
      </c>
      <c r="L46" s="123">
        <v>30</v>
      </c>
      <c r="M46" s="123">
        <v>0</v>
      </c>
      <c r="N46" s="123">
        <v>0</v>
      </c>
      <c r="O46" s="121">
        <v>0</v>
      </c>
      <c r="P46" s="121">
        <v>0</v>
      </c>
      <c r="Q46" s="121">
        <v>0</v>
      </c>
      <c r="R46" s="124">
        <v>0</v>
      </c>
      <c r="S46" s="124">
        <v>0</v>
      </c>
      <c r="T46" s="124">
        <v>0</v>
      </c>
      <c r="U46" s="121">
        <v>0</v>
      </c>
      <c r="V46" s="121">
        <v>0</v>
      </c>
      <c r="W46" s="121">
        <v>0</v>
      </c>
      <c r="X46" s="121">
        <v>0</v>
      </c>
      <c r="Y46" s="121">
        <v>0</v>
      </c>
      <c r="Z46" s="126">
        <v>60</v>
      </c>
      <c r="AA46" s="124">
        <v>0</v>
      </c>
      <c r="AB46" s="124">
        <v>0</v>
      </c>
      <c r="AC46" s="122">
        <v>600</v>
      </c>
      <c r="AD46" s="121">
        <v>0</v>
      </c>
      <c r="AE46" s="127">
        <v>200</v>
      </c>
      <c r="AF46" s="16">
        <f t="shared" si="2"/>
        <v>890</v>
      </c>
      <c r="AG46" s="17"/>
      <c r="AH46" s="18">
        <f t="shared" si="0"/>
        <v>0</v>
      </c>
      <c r="AI46" s="56"/>
      <c r="AJ46" s="104"/>
    </row>
    <row r="47" spans="1:36" ht="16.5" x14ac:dyDescent="0.25">
      <c r="A47" s="96"/>
      <c r="B47" s="98"/>
      <c r="C47" s="81" t="s">
        <v>196</v>
      </c>
      <c r="D47" s="2" t="s">
        <v>60</v>
      </c>
      <c r="E47" s="21" t="s">
        <v>11</v>
      </c>
      <c r="F47" s="109"/>
      <c r="G47" s="160"/>
      <c r="H47" s="3" t="s">
        <v>61</v>
      </c>
      <c r="I47" s="1" t="s">
        <v>234</v>
      </c>
      <c r="J47" s="121">
        <v>200</v>
      </c>
      <c r="K47" s="122">
        <v>70</v>
      </c>
      <c r="L47" s="123">
        <v>30</v>
      </c>
      <c r="M47" s="123">
        <v>100</v>
      </c>
      <c r="N47" s="123">
        <v>0</v>
      </c>
      <c r="O47" s="121">
        <v>0</v>
      </c>
      <c r="P47" s="121">
        <v>0</v>
      </c>
      <c r="Q47" s="121">
        <v>20</v>
      </c>
      <c r="R47" s="124">
        <v>0</v>
      </c>
      <c r="S47" s="124">
        <v>0</v>
      </c>
      <c r="T47" s="124">
        <v>0</v>
      </c>
      <c r="U47" s="121">
        <v>0</v>
      </c>
      <c r="V47" s="121">
        <v>0</v>
      </c>
      <c r="W47" s="121">
        <v>200</v>
      </c>
      <c r="X47" s="121">
        <v>0</v>
      </c>
      <c r="Y47" s="121">
        <v>0</v>
      </c>
      <c r="Z47" s="126">
        <v>40</v>
      </c>
      <c r="AA47" s="124">
        <v>0</v>
      </c>
      <c r="AB47" s="124">
        <v>50</v>
      </c>
      <c r="AC47" s="122">
        <v>860</v>
      </c>
      <c r="AD47" s="121">
        <v>0</v>
      </c>
      <c r="AE47" s="127">
        <v>20</v>
      </c>
      <c r="AF47" s="16">
        <f t="shared" ref="AF47:AF61" si="3">SUM(J47:AE47)</f>
        <v>1590</v>
      </c>
      <c r="AG47" s="17"/>
      <c r="AH47" s="18">
        <f t="shared" si="0"/>
        <v>0</v>
      </c>
      <c r="AI47" s="56"/>
      <c r="AJ47" s="104"/>
    </row>
    <row r="48" spans="1:36" ht="16.5" x14ac:dyDescent="0.25">
      <c r="A48" s="96"/>
      <c r="B48" s="98"/>
      <c r="C48" s="81" t="s">
        <v>197</v>
      </c>
      <c r="D48" s="2" t="s">
        <v>48</v>
      </c>
      <c r="E48" s="21" t="s">
        <v>11</v>
      </c>
      <c r="F48" s="31"/>
      <c r="G48" s="160"/>
      <c r="H48" s="3" t="s">
        <v>49</v>
      </c>
      <c r="I48" s="1" t="s">
        <v>235</v>
      </c>
      <c r="J48" s="121">
        <v>0</v>
      </c>
      <c r="K48" s="122">
        <v>0</v>
      </c>
      <c r="L48" s="128">
        <v>0</v>
      </c>
      <c r="M48" s="123">
        <v>0</v>
      </c>
      <c r="N48" s="123">
        <v>0</v>
      </c>
      <c r="O48" s="121">
        <v>80</v>
      </c>
      <c r="P48" s="121">
        <v>0</v>
      </c>
      <c r="Q48" s="123">
        <v>0</v>
      </c>
      <c r="R48" s="124">
        <v>0</v>
      </c>
      <c r="S48" s="124">
        <v>0</v>
      </c>
      <c r="T48" s="121">
        <v>840</v>
      </c>
      <c r="U48" s="121">
        <v>0</v>
      </c>
      <c r="V48" s="121">
        <v>0</v>
      </c>
      <c r="W48" s="121">
        <v>0</v>
      </c>
      <c r="X48" s="121">
        <v>160</v>
      </c>
      <c r="Y48" s="122">
        <v>150</v>
      </c>
      <c r="Z48" s="126">
        <v>80</v>
      </c>
      <c r="AA48" s="124">
        <v>0</v>
      </c>
      <c r="AB48" s="124">
        <v>0</v>
      </c>
      <c r="AC48" s="122">
        <v>0</v>
      </c>
      <c r="AD48" s="121">
        <v>160</v>
      </c>
      <c r="AE48" s="122">
        <v>0</v>
      </c>
      <c r="AF48" s="16">
        <f t="shared" si="3"/>
        <v>1470</v>
      </c>
      <c r="AG48" s="17"/>
      <c r="AH48" s="18">
        <f t="shared" si="0"/>
        <v>0</v>
      </c>
      <c r="AI48" s="56"/>
      <c r="AJ48" s="104"/>
    </row>
    <row r="49" spans="1:36" ht="27" x14ac:dyDescent="0.25">
      <c r="A49" s="96"/>
      <c r="B49" s="98"/>
      <c r="C49" s="81" t="s">
        <v>198</v>
      </c>
      <c r="D49" s="2" t="s">
        <v>50</v>
      </c>
      <c r="E49" s="21" t="s">
        <v>11</v>
      </c>
      <c r="F49" s="31"/>
      <c r="G49" s="160" t="s">
        <v>212</v>
      </c>
      <c r="H49" s="3" t="s">
        <v>51</v>
      </c>
      <c r="I49" s="1" t="s">
        <v>236</v>
      </c>
      <c r="J49" s="121">
        <v>300</v>
      </c>
      <c r="K49" s="122">
        <v>150</v>
      </c>
      <c r="L49" s="123">
        <v>100</v>
      </c>
      <c r="M49" s="123">
        <v>100</v>
      </c>
      <c r="N49" s="123">
        <v>150</v>
      </c>
      <c r="O49" s="121">
        <v>200</v>
      </c>
      <c r="P49" s="121">
        <v>400</v>
      </c>
      <c r="Q49" s="123">
        <v>75</v>
      </c>
      <c r="R49" s="124">
        <v>0</v>
      </c>
      <c r="S49" s="149">
        <v>400</v>
      </c>
      <c r="T49" s="121">
        <v>840</v>
      </c>
      <c r="U49" s="121">
        <v>215.77</v>
      </c>
      <c r="V49" s="121">
        <v>100</v>
      </c>
      <c r="W49" s="121">
        <v>300</v>
      </c>
      <c r="X49" s="121">
        <v>160</v>
      </c>
      <c r="Y49" s="122">
        <v>70</v>
      </c>
      <c r="Z49" s="126">
        <v>150</v>
      </c>
      <c r="AA49" s="124">
        <v>0</v>
      </c>
      <c r="AB49" s="124">
        <v>25</v>
      </c>
      <c r="AC49" s="122">
        <v>750</v>
      </c>
      <c r="AD49" s="121">
        <v>160</v>
      </c>
      <c r="AE49" s="127">
        <v>200</v>
      </c>
      <c r="AF49" s="16">
        <f t="shared" si="3"/>
        <v>4845.7700000000004</v>
      </c>
      <c r="AG49" s="17"/>
      <c r="AH49" s="18">
        <f t="shared" si="0"/>
        <v>0</v>
      </c>
      <c r="AI49" s="56"/>
      <c r="AJ49" s="104"/>
    </row>
    <row r="50" spans="1:36" ht="16.5" x14ac:dyDescent="0.25">
      <c r="A50" s="96"/>
      <c r="B50" s="98"/>
      <c r="C50" s="81" t="s">
        <v>199</v>
      </c>
      <c r="D50" s="2" t="s">
        <v>52</v>
      </c>
      <c r="E50" s="21" t="s">
        <v>11</v>
      </c>
      <c r="F50" s="31"/>
      <c r="G50" s="160" t="s">
        <v>212</v>
      </c>
      <c r="H50" s="3" t="s">
        <v>237</v>
      </c>
      <c r="I50" s="1" t="s">
        <v>238</v>
      </c>
      <c r="J50" s="121">
        <v>300</v>
      </c>
      <c r="K50" s="122">
        <v>0</v>
      </c>
      <c r="L50" s="123">
        <v>120</v>
      </c>
      <c r="M50" s="123">
        <v>50</v>
      </c>
      <c r="N50" s="123">
        <v>0</v>
      </c>
      <c r="O50" s="121">
        <v>300</v>
      </c>
      <c r="P50" s="121">
        <v>0</v>
      </c>
      <c r="Q50" s="123">
        <v>160</v>
      </c>
      <c r="R50" s="124">
        <v>0</v>
      </c>
      <c r="S50" s="149">
        <v>100</v>
      </c>
      <c r="T50" s="121">
        <v>450</v>
      </c>
      <c r="U50" s="121">
        <v>85.59</v>
      </c>
      <c r="V50" s="121">
        <v>150</v>
      </c>
      <c r="W50" s="121">
        <v>300</v>
      </c>
      <c r="X50" s="121">
        <v>1200</v>
      </c>
      <c r="Y50" s="122">
        <v>30</v>
      </c>
      <c r="Z50" s="126">
        <v>120</v>
      </c>
      <c r="AA50" s="124">
        <v>25</v>
      </c>
      <c r="AB50" s="124">
        <v>25</v>
      </c>
      <c r="AC50" s="122">
        <v>1000</v>
      </c>
      <c r="AD50" s="121">
        <v>1200</v>
      </c>
      <c r="AE50" s="127">
        <v>100</v>
      </c>
      <c r="AF50" s="16">
        <f t="shared" si="3"/>
        <v>5715.59</v>
      </c>
      <c r="AG50" s="17"/>
      <c r="AH50" s="18">
        <f t="shared" si="0"/>
        <v>0</v>
      </c>
      <c r="AI50" s="56"/>
      <c r="AJ50" s="104"/>
    </row>
    <row r="51" spans="1:36" ht="16.5" x14ac:dyDescent="0.25">
      <c r="A51" s="96"/>
      <c r="B51" s="98"/>
      <c r="C51" s="81" t="s">
        <v>200</v>
      </c>
      <c r="D51" s="2" t="s">
        <v>105</v>
      </c>
      <c r="E51" s="21" t="s">
        <v>11</v>
      </c>
      <c r="F51" s="31"/>
      <c r="G51" s="120"/>
      <c r="H51" s="3" t="s">
        <v>101</v>
      </c>
      <c r="I51" s="1" t="s">
        <v>239</v>
      </c>
      <c r="J51" s="121">
        <v>0</v>
      </c>
      <c r="K51" s="122">
        <v>0</v>
      </c>
      <c r="L51" s="128">
        <v>0</v>
      </c>
      <c r="M51" s="123">
        <v>15</v>
      </c>
      <c r="N51" s="123">
        <v>0</v>
      </c>
      <c r="O51" s="121">
        <v>0</v>
      </c>
      <c r="P51" s="121">
        <v>0</v>
      </c>
      <c r="Q51" s="123">
        <v>0</v>
      </c>
      <c r="R51" s="124">
        <v>0</v>
      </c>
      <c r="S51" s="124">
        <v>0</v>
      </c>
      <c r="T51" s="124">
        <v>0</v>
      </c>
      <c r="U51" s="121">
        <v>0</v>
      </c>
      <c r="V51" s="121">
        <v>0</v>
      </c>
      <c r="W51" s="121">
        <v>0</v>
      </c>
      <c r="X51" s="121">
        <v>0</v>
      </c>
      <c r="Y51" s="122">
        <v>0</v>
      </c>
      <c r="Z51" s="126">
        <v>0</v>
      </c>
      <c r="AA51" s="124">
        <v>0</v>
      </c>
      <c r="AB51" s="124">
        <v>0</v>
      </c>
      <c r="AC51" s="122">
        <v>80</v>
      </c>
      <c r="AD51" s="121">
        <v>0</v>
      </c>
      <c r="AE51" s="122">
        <v>0</v>
      </c>
      <c r="AF51" s="16">
        <f t="shared" si="3"/>
        <v>95</v>
      </c>
      <c r="AG51" s="17"/>
      <c r="AH51" s="18">
        <f t="shared" si="0"/>
        <v>0</v>
      </c>
      <c r="AI51" s="56"/>
      <c r="AJ51" s="104"/>
    </row>
    <row r="52" spans="1:36" ht="16.5" x14ac:dyDescent="0.25">
      <c r="A52" s="96"/>
      <c r="B52" s="98"/>
      <c r="C52" s="81" t="s">
        <v>201</v>
      </c>
      <c r="D52" s="2" t="s">
        <v>106</v>
      </c>
      <c r="E52" s="21" t="s">
        <v>11</v>
      </c>
      <c r="F52" s="31"/>
      <c r="G52" s="120" t="s">
        <v>212</v>
      </c>
      <c r="H52" s="3" t="s">
        <v>53</v>
      </c>
      <c r="I52" s="1" t="s">
        <v>107</v>
      </c>
      <c r="J52" s="121">
        <v>0</v>
      </c>
      <c r="K52" s="122">
        <v>60</v>
      </c>
      <c r="L52" s="123"/>
      <c r="M52" s="123">
        <v>40</v>
      </c>
      <c r="N52" s="123">
        <v>0</v>
      </c>
      <c r="O52" s="121">
        <v>50</v>
      </c>
      <c r="P52" s="121">
        <v>0</v>
      </c>
      <c r="Q52" s="123">
        <v>175</v>
      </c>
      <c r="R52" s="124">
        <v>0</v>
      </c>
      <c r="S52" s="124">
        <v>0</v>
      </c>
      <c r="T52" s="121">
        <v>150</v>
      </c>
      <c r="U52" s="121">
        <v>21.69</v>
      </c>
      <c r="V52" s="121">
        <v>0</v>
      </c>
      <c r="W52" s="121">
        <v>0</v>
      </c>
      <c r="X52" s="121">
        <v>0</v>
      </c>
      <c r="Y52" s="122">
        <v>40</v>
      </c>
      <c r="Z52" s="126">
        <v>0</v>
      </c>
      <c r="AA52" s="124">
        <v>20</v>
      </c>
      <c r="AB52" s="124">
        <v>0</v>
      </c>
      <c r="AC52" s="122">
        <v>150</v>
      </c>
      <c r="AD52" s="121">
        <v>0</v>
      </c>
      <c r="AE52" s="127">
        <v>100</v>
      </c>
      <c r="AF52" s="16">
        <f t="shared" si="3"/>
        <v>806.69</v>
      </c>
      <c r="AG52" s="17"/>
      <c r="AH52" s="18">
        <f t="shared" si="0"/>
        <v>0</v>
      </c>
      <c r="AI52" s="56"/>
      <c r="AJ52" s="104"/>
    </row>
    <row r="53" spans="1:36" ht="16.5" x14ac:dyDescent="0.25">
      <c r="A53" s="96"/>
      <c r="B53" s="98"/>
      <c r="C53" s="81" t="s">
        <v>202</v>
      </c>
      <c r="D53" s="2" t="s">
        <v>54</v>
      </c>
      <c r="E53" s="21" t="s">
        <v>11</v>
      </c>
      <c r="F53" s="31"/>
      <c r="G53" s="120" t="s">
        <v>212</v>
      </c>
      <c r="H53" s="3" t="s">
        <v>55</v>
      </c>
      <c r="I53" s="1" t="s">
        <v>240</v>
      </c>
      <c r="J53" s="121">
        <v>300</v>
      </c>
      <c r="K53" s="122">
        <v>10</v>
      </c>
      <c r="L53" s="123">
        <v>30</v>
      </c>
      <c r="M53" s="123">
        <v>80</v>
      </c>
      <c r="N53" s="123">
        <v>150</v>
      </c>
      <c r="O53" s="121">
        <v>80</v>
      </c>
      <c r="P53" s="121">
        <v>0</v>
      </c>
      <c r="Q53" s="123">
        <v>140</v>
      </c>
      <c r="R53" s="124">
        <v>0</v>
      </c>
      <c r="S53" s="149">
        <v>200</v>
      </c>
      <c r="T53" s="121">
        <v>250</v>
      </c>
      <c r="U53" s="121">
        <v>102.7</v>
      </c>
      <c r="V53" s="121">
        <v>15</v>
      </c>
      <c r="W53" s="121">
        <v>300</v>
      </c>
      <c r="X53" s="121">
        <v>90</v>
      </c>
      <c r="Y53" s="122">
        <v>0</v>
      </c>
      <c r="Z53" s="126">
        <v>70</v>
      </c>
      <c r="AA53" s="124">
        <v>50</v>
      </c>
      <c r="AB53" s="124">
        <v>0</v>
      </c>
      <c r="AC53" s="122">
        <v>1100</v>
      </c>
      <c r="AD53" s="121">
        <v>90</v>
      </c>
      <c r="AE53" s="127">
        <v>300</v>
      </c>
      <c r="AF53" s="16">
        <f t="shared" si="3"/>
        <v>3357.7</v>
      </c>
      <c r="AG53" s="17"/>
      <c r="AH53" s="18">
        <f t="shared" si="0"/>
        <v>0</v>
      </c>
      <c r="AI53" s="56"/>
      <c r="AJ53" s="104"/>
    </row>
    <row r="54" spans="1:36" ht="27" x14ac:dyDescent="0.25">
      <c r="A54" s="96"/>
      <c r="B54" s="98"/>
      <c r="C54" s="81" t="s">
        <v>203</v>
      </c>
      <c r="D54" s="4" t="s">
        <v>63</v>
      </c>
      <c r="E54" s="21" t="s">
        <v>11</v>
      </c>
      <c r="F54" s="31"/>
      <c r="G54" s="120"/>
      <c r="H54" s="3" t="s">
        <v>241</v>
      </c>
      <c r="I54" s="5" t="s">
        <v>242</v>
      </c>
      <c r="J54" s="121">
        <v>0</v>
      </c>
      <c r="K54" s="122">
        <v>0</v>
      </c>
      <c r="L54" s="128">
        <v>0</v>
      </c>
      <c r="M54" s="123">
        <v>35</v>
      </c>
      <c r="N54" s="123">
        <v>0</v>
      </c>
      <c r="O54" s="121">
        <v>0</v>
      </c>
      <c r="P54" s="121">
        <v>0</v>
      </c>
      <c r="Q54" s="121">
        <v>0</v>
      </c>
      <c r="R54" s="124">
        <v>0</v>
      </c>
      <c r="S54" s="124">
        <v>0</v>
      </c>
      <c r="T54" s="121">
        <v>160</v>
      </c>
      <c r="U54" s="121">
        <v>25.87</v>
      </c>
      <c r="V54" s="121">
        <v>10</v>
      </c>
      <c r="W54" s="121">
        <v>0</v>
      </c>
      <c r="X54" s="121">
        <v>120</v>
      </c>
      <c r="Y54" s="121">
        <v>0</v>
      </c>
      <c r="Z54" s="126">
        <v>0</v>
      </c>
      <c r="AA54" s="124">
        <v>0</v>
      </c>
      <c r="AB54" s="124">
        <v>100</v>
      </c>
      <c r="AC54" s="122">
        <v>500</v>
      </c>
      <c r="AD54" s="121">
        <v>120</v>
      </c>
      <c r="AE54" s="122">
        <v>0</v>
      </c>
      <c r="AF54" s="16">
        <f t="shared" si="3"/>
        <v>1070.8699999999999</v>
      </c>
      <c r="AG54" s="19"/>
      <c r="AH54" s="22">
        <f t="shared" si="0"/>
        <v>0</v>
      </c>
      <c r="AI54" s="56"/>
      <c r="AJ54" s="104"/>
    </row>
    <row r="55" spans="1:36" ht="16.5" x14ac:dyDescent="0.25">
      <c r="A55" s="96"/>
      <c r="B55" s="98"/>
      <c r="C55" s="81" t="s">
        <v>204</v>
      </c>
      <c r="D55" s="4" t="s">
        <v>108</v>
      </c>
      <c r="E55" s="33" t="s">
        <v>11</v>
      </c>
      <c r="F55" s="31"/>
      <c r="G55" s="162"/>
      <c r="H55" s="34" t="s">
        <v>109</v>
      </c>
      <c r="I55" s="5" t="s">
        <v>110</v>
      </c>
      <c r="J55" s="163">
        <v>0</v>
      </c>
      <c r="K55" s="164">
        <v>0</v>
      </c>
      <c r="L55" s="128">
        <v>0</v>
      </c>
      <c r="M55" s="165">
        <v>0</v>
      </c>
      <c r="N55" s="165">
        <v>100</v>
      </c>
      <c r="O55" s="163">
        <v>80</v>
      </c>
      <c r="P55" s="163">
        <v>0</v>
      </c>
      <c r="Q55" s="163">
        <v>0</v>
      </c>
      <c r="R55" s="166">
        <v>0</v>
      </c>
      <c r="S55" s="124">
        <v>0</v>
      </c>
      <c r="T55" s="124">
        <v>0</v>
      </c>
      <c r="U55" s="121">
        <v>0</v>
      </c>
      <c r="V55" s="163">
        <v>0</v>
      </c>
      <c r="W55" s="163">
        <v>0</v>
      </c>
      <c r="X55" s="163">
        <v>0</v>
      </c>
      <c r="Y55" s="163">
        <v>30</v>
      </c>
      <c r="Z55" s="167">
        <v>40</v>
      </c>
      <c r="AA55" s="166">
        <v>0</v>
      </c>
      <c r="AB55" s="166">
        <v>15</v>
      </c>
      <c r="AC55" s="164">
        <v>0</v>
      </c>
      <c r="AD55" s="163">
        <v>0</v>
      </c>
      <c r="AE55" s="122">
        <v>0</v>
      </c>
      <c r="AF55" s="35">
        <f t="shared" si="3"/>
        <v>265</v>
      </c>
      <c r="AG55" s="19"/>
      <c r="AH55" s="22">
        <f t="shared" si="0"/>
        <v>0</v>
      </c>
      <c r="AI55" s="56"/>
      <c r="AJ55" s="104"/>
    </row>
    <row r="56" spans="1:36" ht="16.5" x14ac:dyDescent="0.25">
      <c r="A56" s="96"/>
      <c r="B56" s="99"/>
      <c r="C56" s="82" t="s">
        <v>205</v>
      </c>
      <c r="D56" s="44" t="s">
        <v>56</v>
      </c>
      <c r="E56" s="45" t="s">
        <v>11</v>
      </c>
      <c r="F56" s="32"/>
      <c r="G56" s="131"/>
      <c r="H56" s="52" t="s">
        <v>53</v>
      </c>
      <c r="I56" s="51" t="s">
        <v>243</v>
      </c>
      <c r="J56" s="132">
        <v>0</v>
      </c>
      <c r="K56" s="133">
        <v>40</v>
      </c>
      <c r="L56" s="128">
        <v>0</v>
      </c>
      <c r="M56" s="134">
        <v>0</v>
      </c>
      <c r="N56" s="134">
        <v>0</v>
      </c>
      <c r="O56" s="132">
        <v>0</v>
      </c>
      <c r="P56" s="132">
        <v>0</v>
      </c>
      <c r="Q56" s="134">
        <v>100</v>
      </c>
      <c r="R56" s="135">
        <v>0</v>
      </c>
      <c r="S56" s="150">
        <v>100</v>
      </c>
      <c r="T56" s="132">
        <v>160</v>
      </c>
      <c r="U56" s="132">
        <v>18.37</v>
      </c>
      <c r="V56" s="132">
        <v>0</v>
      </c>
      <c r="W56" s="132">
        <v>0</v>
      </c>
      <c r="X56" s="132">
        <v>0</v>
      </c>
      <c r="Y56" s="133">
        <v>30</v>
      </c>
      <c r="Z56" s="137">
        <v>0</v>
      </c>
      <c r="AA56" s="135">
        <v>20</v>
      </c>
      <c r="AB56" s="135">
        <v>0</v>
      </c>
      <c r="AC56" s="133">
        <v>120</v>
      </c>
      <c r="AD56" s="132">
        <v>0</v>
      </c>
      <c r="AE56" s="122">
        <v>0</v>
      </c>
      <c r="AF56" s="46">
        <f t="shared" si="3"/>
        <v>588.37</v>
      </c>
      <c r="AG56" s="47"/>
      <c r="AH56" s="48">
        <f t="shared" si="0"/>
        <v>0</v>
      </c>
      <c r="AI56" s="59">
        <f>SUM(AH27:AH56)</f>
        <v>0</v>
      </c>
      <c r="AJ56" s="104"/>
    </row>
    <row r="57" spans="1:36" ht="16.5" x14ac:dyDescent="0.25">
      <c r="A57" s="96"/>
      <c r="B57" s="97" t="s">
        <v>69</v>
      </c>
      <c r="C57" s="91" t="s">
        <v>206</v>
      </c>
      <c r="D57" s="36" t="s">
        <v>70</v>
      </c>
      <c r="E57" s="53" t="s">
        <v>11</v>
      </c>
      <c r="F57" s="108" t="s">
        <v>248</v>
      </c>
      <c r="G57" s="168" t="s">
        <v>212</v>
      </c>
      <c r="H57" s="36" t="s">
        <v>77</v>
      </c>
      <c r="I57" s="40" t="s">
        <v>74</v>
      </c>
      <c r="J57" s="144">
        <v>30</v>
      </c>
      <c r="K57" s="151">
        <v>5</v>
      </c>
      <c r="L57" s="112">
        <v>40</v>
      </c>
      <c r="M57" s="112">
        <v>20</v>
      </c>
      <c r="N57" s="112">
        <v>0</v>
      </c>
      <c r="O57" s="144">
        <v>80</v>
      </c>
      <c r="P57" s="144">
        <v>90</v>
      </c>
      <c r="Q57" s="144">
        <v>0</v>
      </c>
      <c r="R57" s="145">
        <v>0</v>
      </c>
      <c r="S57" s="169">
        <v>200</v>
      </c>
      <c r="T57" s="144">
        <v>60</v>
      </c>
      <c r="U57" s="144">
        <v>36.72</v>
      </c>
      <c r="V57" s="144">
        <v>0</v>
      </c>
      <c r="W57" s="144">
        <v>30</v>
      </c>
      <c r="X57" s="144">
        <v>150</v>
      </c>
      <c r="Y57" s="144">
        <v>0</v>
      </c>
      <c r="Z57" s="147">
        <v>80</v>
      </c>
      <c r="AA57" s="145">
        <v>10</v>
      </c>
      <c r="AB57" s="145">
        <v>100</v>
      </c>
      <c r="AC57" s="151">
        <v>500</v>
      </c>
      <c r="AD57" s="144">
        <v>150</v>
      </c>
      <c r="AE57" s="148">
        <v>40</v>
      </c>
      <c r="AF57" s="41">
        <f t="shared" si="3"/>
        <v>1621.72</v>
      </c>
      <c r="AG57" s="42"/>
      <c r="AH57" s="54">
        <f t="shared" si="0"/>
        <v>0</v>
      </c>
      <c r="AI57" s="55"/>
      <c r="AJ57" s="104"/>
    </row>
    <row r="58" spans="1:36" ht="16.5" customHeight="1" x14ac:dyDescent="0.25">
      <c r="A58" s="96"/>
      <c r="B58" s="98"/>
      <c r="C58" s="81" t="s">
        <v>207</v>
      </c>
      <c r="D58" s="2" t="s">
        <v>71</v>
      </c>
      <c r="E58" s="21" t="s">
        <v>11</v>
      </c>
      <c r="F58" s="109"/>
      <c r="G58" s="160" t="s">
        <v>212</v>
      </c>
      <c r="H58" s="2" t="s">
        <v>79</v>
      </c>
      <c r="I58" s="1" t="s">
        <v>75</v>
      </c>
      <c r="J58" s="121">
        <v>30</v>
      </c>
      <c r="K58" s="122">
        <v>5</v>
      </c>
      <c r="L58" s="123">
        <v>60</v>
      </c>
      <c r="M58" s="123">
        <v>0</v>
      </c>
      <c r="N58" s="123">
        <v>0</v>
      </c>
      <c r="O58" s="121">
        <v>0</v>
      </c>
      <c r="P58" s="121">
        <v>0</v>
      </c>
      <c r="Q58" s="121">
        <v>0</v>
      </c>
      <c r="R58" s="124">
        <v>0</v>
      </c>
      <c r="S58" s="170">
        <v>200</v>
      </c>
      <c r="T58" s="121">
        <v>40</v>
      </c>
      <c r="U58" s="121">
        <v>98.75</v>
      </c>
      <c r="V58" s="121">
        <v>0</v>
      </c>
      <c r="W58" s="121">
        <v>30</v>
      </c>
      <c r="X58" s="121">
        <v>0</v>
      </c>
      <c r="Y58" s="121">
        <v>10</v>
      </c>
      <c r="Z58" s="126">
        <v>10</v>
      </c>
      <c r="AA58" s="124">
        <v>0</v>
      </c>
      <c r="AB58" s="124">
        <v>0</v>
      </c>
      <c r="AC58" s="122">
        <v>0</v>
      </c>
      <c r="AD58" s="121">
        <v>0</v>
      </c>
      <c r="AE58" s="127">
        <v>40</v>
      </c>
      <c r="AF58" s="16">
        <f t="shared" si="3"/>
        <v>523.75</v>
      </c>
      <c r="AG58" s="17"/>
      <c r="AH58" s="23">
        <f t="shared" si="0"/>
        <v>0</v>
      </c>
      <c r="AI58" s="56"/>
      <c r="AJ58" s="104"/>
    </row>
    <row r="59" spans="1:36" ht="27" x14ac:dyDescent="0.25">
      <c r="A59" s="96"/>
      <c r="B59" s="98"/>
      <c r="C59" s="81" t="s">
        <v>218</v>
      </c>
      <c r="D59" s="2" t="s">
        <v>102</v>
      </c>
      <c r="E59" s="21" t="s">
        <v>11</v>
      </c>
      <c r="F59" s="109"/>
      <c r="G59" s="160"/>
      <c r="H59" s="3" t="s">
        <v>103</v>
      </c>
      <c r="I59" s="1" t="s">
        <v>104</v>
      </c>
      <c r="J59" s="121">
        <v>0</v>
      </c>
      <c r="K59" s="122">
        <v>0</v>
      </c>
      <c r="L59" s="128">
        <v>0</v>
      </c>
      <c r="M59" s="123">
        <v>0</v>
      </c>
      <c r="N59" s="123">
        <v>0</v>
      </c>
      <c r="O59" s="121">
        <v>0</v>
      </c>
      <c r="P59" s="121">
        <v>0</v>
      </c>
      <c r="Q59" s="121">
        <v>0</v>
      </c>
      <c r="R59" s="124">
        <v>0</v>
      </c>
      <c r="S59" s="124">
        <v>0</v>
      </c>
      <c r="T59" s="124">
        <v>0</v>
      </c>
      <c r="U59" s="121">
        <v>0</v>
      </c>
      <c r="V59" s="121">
        <v>0</v>
      </c>
      <c r="W59" s="121">
        <v>0</v>
      </c>
      <c r="X59" s="121">
        <v>0</v>
      </c>
      <c r="Y59" s="121">
        <v>5</v>
      </c>
      <c r="Z59" s="126">
        <v>5</v>
      </c>
      <c r="AA59" s="124">
        <v>0</v>
      </c>
      <c r="AB59" s="124">
        <v>0</v>
      </c>
      <c r="AC59" s="122">
        <v>30</v>
      </c>
      <c r="AD59" s="121">
        <v>0</v>
      </c>
      <c r="AE59" s="127">
        <v>5</v>
      </c>
      <c r="AF59" s="16">
        <f t="shared" si="3"/>
        <v>45</v>
      </c>
      <c r="AG59" s="17"/>
      <c r="AH59" s="23">
        <f t="shared" si="0"/>
        <v>0</v>
      </c>
      <c r="AI59" s="56"/>
      <c r="AJ59" s="104"/>
    </row>
    <row r="60" spans="1:36" ht="16.5" x14ac:dyDescent="0.25">
      <c r="A60" s="96"/>
      <c r="B60" s="98"/>
      <c r="C60" s="81" t="s">
        <v>219</v>
      </c>
      <c r="D60" s="2" t="s">
        <v>72</v>
      </c>
      <c r="E60" s="21" t="s">
        <v>11</v>
      </c>
      <c r="F60" s="109"/>
      <c r="G60" s="160" t="s">
        <v>212</v>
      </c>
      <c r="H60" s="2" t="s">
        <v>78</v>
      </c>
      <c r="I60" s="1" t="s">
        <v>76</v>
      </c>
      <c r="J60" s="121">
        <v>30</v>
      </c>
      <c r="K60" s="122">
        <v>5</v>
      </c>
      <c r="L60" s="123">
        <v>60</v>
      </c>
      <c r="M60" s="123">
        <v>20</v>
      </c>
      <c r="N60" s="123">
        <v>0</v>
      </c>
      <c r="O60" s="121">
        <v>0</v>
      </c>
      <c r="P60" s="121">
        <v>0</v>
      </c>
      <c r="Q60" s="121">
        <v>0</v>
      </c>
      <c r="R60" s="124">
        <v>0</v>
      </c>
      <c r="S60" s="170">
        <v>200</v>
      </c>
      <c r="T60" s="124">
        <v>0</v>
      </c>
      <c r="U60" s="121">
        <v>4.5979999999999999</v>
      </c>
      <c r="V60" s="121">
        <v>0</v>
      </c>
      <c r="W60" s="121">
        <v>30</v>
      </c>
      <c r="X60" s="121">
        <v>150</v>
      </c>
      <c r="Y60" s="121">
        <v>15</v>
      </c>
      <c r="Z60" s="126">
        <v>10</v>
      </c>
      <c r="AA60" s="124">
        <v>10</v>
      </c>
      <c r="AB60" s="124">
        <v>0</v>
      </c>
      <c r="AC60" s="122">
        <v>0</v>
      </c>
      <c r="AD60" s="121">
        <v>150</v>
      </c>
      <c r="AE60" s="122">
        <v>0</v>
      </c>
      <c r="AF60" s="16">
        <f t="shared" si="3"/>
        <v>684.59799999999996</v>
      </c>
      <c r="AG60" s="17"/>
      <c r="AH60" s="23">
        <f t="shared" si="0"/>
        <v>0</v>
      </c>
      <c r="AI60" s="56"/>
      <c r="AJ60" s="104"/>
    </row>
    <row r="61" spans="1:36" ht="27" x14ac:dyDescent="0.25">
      <c r="A61" s="96"/>
      <c r="B61" s="98"/>
      <c r="C61" s="81" t="s">
        <v>220</v>
      </c>
      <c r="D61" s="4" t="s">
        <v>73</v>
      </c>
      <c r="E61" s="33" t="s">
        <v>11</v>
      </c>
      <c r="F61" s="110"/>
      <c r="G61" s="171" t="s">
        <v>212</v>
      </c>
      <c r="H61" s="4" t="s">
        <v>89</v>
      </c>
      <c r="I61" s="5" t="s">
        <v>80</v>
      </c>
      <c r="J61" s="163">
        <v>0</v>
      </c>
      <c r="K61" s="133">
        <v>0</v>
      </c>
      <c r="L61" s="128">
        <v>0</v>
      </c>
      <c r="M61" s="165">
        <v>30</v>
      </c>
      <c r="N61" s="165">
        <v>0</v>
      </c>
      <c r="O61" s="163">
        <v>30</v>
      </c>
      <c r="P61" s="163">
        <v>0</v>
      </c>
      <c r="Q61" s="163">
        <v>75</v>
      </c>
      <c r="R61" s="166">
        <v>0</v>
      </c>
      <c r="S61" s="172">
        <v>200</v>
      </c>
      <c r="T61" s="163">
        <v>80</v>
      </c>
      <c r="U61" s="121">
        <v>0</v>
      </c>
      <c r="V61" s="163">
        <v>0</v>
      </c>
      <c r="W61" s="163">
        <v>0</v>
      </c>
      <c r="X61" s="163">
        <v>0</v>
      </c>
      <c r="Y61" s="163">
        <v>20</v>
      </c>
      <c r="Z61" s="167">
        <v>10</v>
      </c>
      <c r="AA61" s="166">
        <v>0</v>
      </c>
      <c r="AB61" s="166">
        <v>0</v>
      </c>
      <c r="AC61" s="164">
        <v>600</v>
      </c>
      <c r="AD61" s="163">
        <v>0</v>
      </c>
      <c r="AE61" s="153">
        <v>50</v>
      </c>
      <c r="AF61" s="35">
        <f t="shared" si="3"/>
        <v>1095</v>
      </c>
      <c r="AG61" s="19"/>
      <c r="AH61" s="85">
        <f t="shared" si="0"/>
        <v>0</v>
      </c>
      <c r="AI61" s="86">
        <f>SUM(AH57:AH61)</f>
        <v>0</v>
      </c>
      <c r="AJ61" s="104"/>
    </row>
    <row r="62" spans="1:36" x14ac:dyDescent="0.25">
      <c r="A62" s="93" t="s">
        <v>59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87">
        <f>SUM(AI5:AI61)</f>
        <v>0</v>
      </c>
    </row>
    <row r="65" spans="5:8" x14ac:dyDescent="0.25">
      <c r="E65" s="24"/>
      <c r="F65" s="24"/>
      <c r="G65" s="24"/>
      <c r="H65" s="24"/>
    </row>
    <row r="66" spans="5:8" x14ac:dyDescent="0.25">
      <c r="E66" s="24"/>
      <c r="F66" s="24"/>
      <c r="G66" s="24"/>
      <c r="H66" s="24"/>
    </row>
    <row r="67" spans="5:8" x14ac:dyDescent="0.25">
      <c r="E67" s="24"/>
      <c r="F67" s="24"/>
      <c r="G67" s="24"/>
      <c r="H67" s="24"/>
    </row>
    <row r="68" spans="5:8" x14ac:dyDescent="0.25">
      <c r="E68" s="24"/>
      <c r="F68" s="24"/>
      <c r="G68" s="24"/>
      <c r="H68" s="24"/>
    </row>
    <row r="69" spans="5:8" x14ac:dyDescent="0.25">
      <c r="E69" s="24"/>
      <c r="F69" s="24"/>
      <c r="G69" s="24"/>
      <c r="H69" s="24"/>
    </row>
    <row r="70" spans="5:8" x14ac:dyDescent="0.25">
      <c r="E70" s="24"/>
      <c r="F70" s="24"/>
      <c r="G70" s="24"/>
      <c r="H70" s="24"/>
    </row>
  </sheetData>
  <sheetProtection password="CC7A" sheet="1" objects="1" scenarios="1" formatCells="0" formatColumns="0" formatRows="0" sort="0"/>
  <mergeCells count="15">
    <mergeCell ref="A62:AI62"/>
    <mergeCell ref="A5:A61"/>
    <mergeCell ref="B27:B56"/>
    <mergeCell ref="A1:AJ1"/>
    <mergeCell ref="B5:B15"/>
    <mergeCell ref="AJ5:AJ61"/>
    <mergeCell ref="B57:B61"/>
    <mergeCell ref="B17:B20"/>
    <mergeCell ref="B21:B26"/>
    <mergeCell ref="A2:AJ2"/>
    <mergeCell ref="F57:F61"/>
    <mergeCell ref="F7:F12"/>
    <mergeCell ref="F43:F47"/>
    <mergeCell ref="F21:F26"/>
    <mergeCell ref="F17:F2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9" orientation="landscape" verticalDpi="360" r:id="rId1"/>
  <ignoredErrors>
    <ignoredError sqref="C5:C36 C37:C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Viandes fraîches</vt:lpstr>
      <vt:lpstr>'Viandes fraîches'!Impression_des_titres</vt:lpstr>
      <vt:lpstr>'Viandes fraîches'!Zone_d_impression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Anouchka Tahaibaly</dc:creator>
  <cp:lastModifiedBy>José Clement</cp:lastModifiedBy>
  <cp:lastPrinted>2018-10-17T09:22:43Z</cp:lastPrinted>
  <dcterms:created xsi:type="dcterms:W3CDTF">2015-08-24T06:58:30Z</dcterms:created>
  <dcterms:modified xsi:type="dcterms:W3CDTF">2018-12-18T06:01:42Z</dcterms:modified>
</cp:coreProperties>
</file>