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35" activeTab="5"/>
  </bookViews>
  <sheets>
    <sheet name="LOT 1 AGNEAU" sheetId="15" r:id="rId1"/>
    <sheet name="LOT 2 BOEUF" sheetId="7" r:id="rId2"/>
    <sheet name="LOT 3 VEAU" sheetId="13" r:id="rId3"/>
    <sheet name="LOT 4 PORC" sheetId="14" r:id="rId4"/>
    <sheet name="LOT 5 CHARCUTERIE" sheetId="17" r:id="rId5"/>
    <sheet name="LOT 6 PORC BIO" sheetId="18" r:id="rId6"/>
  </sheets>
  <calcPr calcId="125725"/>
</workbook>
</file>

<file path=xl/calcChain.xml><?xml version="1.0" encoding="utf-8"?>
<calcChain xmlns="http://schemas.openxmlformats.org/spreadsheetml/2006/main">
  <c r="G14" i="14"/>
  <c r="F14"/>
  <c r="F13" i="7"/>
  <c r="G13" s="1"/>
  <c r="F7" i="18"/>
  <c r="G7" s="1"/>
  <c r="G9" s="1"/>
  <c r="G6"/>
  <c r="F6"/>
  <c r="F5"/>
  <c r="F9" s="1"/>
  <c r="G5" l="1"/>
  <c r="F15" i="17" l="1"/>
  <c r="G15" s="1"/>
  <c r="F5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6"/>
  <c r="G16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39"/>
  <c r="G39" s="1"/>
  <c r="F40"/>
  <c r="G40" s="1"/>
  <c r="F41"/>
  <c r="G41" s="1"/>
  <c r="F42"/>
  <c r="G42" s="1"/>
  <c r="F43"/>
  <c r="G43" s="1"/>
  <c r="F44"/>
  <c r="G44" s="1"/>
  <c r="F46"/>
  <c r="G46" s="1"/>
  <c r="F47"/>
  <c r="G47" s="1"/>
  <c r="F48"/>
  <c r="G48" s="1"/>
  <c r="F49"/>
  <c r="G49" s="1"/>
  <c r="F50"/>
  <c r="G50" s="1"/>
  <c r="F51"/>
  <c r="G51" s="1"/>
  <c r="F6" i="7"/>
  <c r="G6" s="1"/>
  <c r="F7"/>
  <c r="G7" s="1"/>
  <c r="F8"/>
  <c r="G8" s="1"/>
  <c r="F9"/>
  <c r="G9" s="1"/>
  <c r="F10"/>
  <c r="G10" s="1"/>
  <c r="F11"/>
  <c r="G11" s="1"/>
  <c r="F12"/>
  <c r="G12" s="1"/>
  <c r="G10" i="14"/>
  <c r="F5"/>
  <c r="G5" s="1"/>
  <c r="F6"/>
  <c r="G6" s="1"/>
  <c r="F7"/>
  <c r="G7" s="1"/>
  <c r="F8"/>
  <c r="G8" s="1"/>
  <c r="F9"/>
  <c r="G9" s="1"/>
  <c r="F10"/>
  <c r="F11"/>
  <c r="G11" s="1"/>
  <c r="F12"/>
  <c r="G12" s="1"/>
  <c r="F5" i="15"/>
  <c r="G5" s="1"/>
  <c r="F6"/>
  <c r="G6" s="1"/>
  <c r="G5" i="17" l="1"/>
  <c r="G55" s="1"/>
  <c r="F55"/>
  <c r="F7" i="15"/>
  <c r="G7" s="1"/>
  <c r="F4"/>
  <c r="F13" i="14"/>
  <c r="G13" s="1"/>
  <c r="F4"/>
  <c r="G4" s="1"/>
  <c r="F7" i="13"/>
  <c r="G7" s="1"/>
  <c r="F6"/>
  <c r="G6" s="1"/>
  <c r="F5"/>
  <c r="G5" s="1"/>
  <c r="F5" i="7"/>
  <c r="G5" s="1"/>
  <c r="G15" s="1"/>
  <c r="G9" i="13" l="1"/>
  <c r="F9" i="15"/>
  <c r="F15" i="7"/>
  <c r="G4" i="15"/>
  <c r="G9" s="1"/>
  <c r="F9" i="13"/>
</calcChain>
</file>

<file path=xl/sharedStrings.xml><?xml version="1.0" encoding="utf-8"?>
<sst xmlns="http://schemas.openxmlformats.org/spreadsheetml/2006/main" count="215" uniqueCount="114">
  <si>
    <t>Désignations</t>
  </si>
  <si>
    <t>Critères</t>
  </si>
  <si>
    <t>Conditionnement</t>
  </si>
  <si>
    <t>Prix HT</t>
  </si>
  <si>
    <t>Prix TTC</t>
  </si>
  <si>
    <t xml:space="preserve"> Bavette 120 g</t>
  </si>
  <si>
    <t>Jarret, Nerveux de gîte, Jumeau à braiser, Paleron</t>
  </si>
  <si>
    <t>Paleron, jumeau, macreuse</t>
  </si>
  <si>
    <t>Rumsteak, tende de tranche, tranche</t>
  </si>
  <si>
    <t>Bœuf à braiser (muscle entier)</t>
  </si>
  <si>
    <t>Rognons de bœuf découpés, dégraissés</t>
  </si>
  <si>
    <t>Tournedos de bœuf ficelé, bardé 120 g</t>
  </si>
  <si>
    <t>Rôti de bœuf cuit non ficelé, non bardé</t>
  </si>
  <si>
    <t>Frais sous vide, poches de 2 kg</t>
  </si>
  <si>
    <t>Frais sous vide, poches de 10 pièces</t>
  </si>
  <si>
    <t>Frais sous vide, poches de 30 et 10 pièces.</t>
  </si>
  <si>
    <t>Montant HT</t>
  </si>
  <si>
    <t>MONTANT TOTAL DU LOT</t>
  </si>
  <si>
    <t>Bordereau des Prix Unitaires du lot de viande de VEAU</t>
  </si>
  <si>
    <t xml:space="preserve"> Sauté de Bœuf  sans os 80 g</t>
  </si>
  <si>
    <t>Noix de joue et contre joue coupée composée uniquement de la masse des masséters</t>
  </si>
  <si>
    <t>Bordereau des Prix Unitaires du lot de viande et abats de BŒUF</t>
  </si>
  <si>
    <t>Rumsteack de bœuf façon tournedos</t>
  </si>
  <si>
    <t xml:space="preserve">Tripes </t>
  </si>
  <si>
    <t>Frais sous vide, poches de 2,5 à 5 kg</t>
  </si>
  <si>
    <t>Aloyau/flanchet/ Onglet/ hampe</t>
  </si>
  <si>
    <t>Rôti de bœuf non ficelé, non bardé</t>
  </si>
  <si>
    <t>Sauté de veau sans os 80 g</t>
  </si>
  <si>
    <t>Epaule, bas carré, poitrine, quasi sans os</t>
  </si>
  <si>
    <t>Epaule</t>
  </si>
  <si>
    <t>Epaule de veau sans os ficelée à rôtir kg</t>
  </si>
  <si>
    <t>Emincé de veau 30/40g</t>
  </si>
  <si>
    <t>Bordereau des Prix Unitaires du lot de viande et abats de PORC</t>
  </si>
  <si>
    <t>Côte de porc 130 g</t>
  </si>
  <si>
    <t>Crépinette de porc 120/130 g</t>
  </si>
  <si>
    <t>Filet mignon de porc kg</t>
  </si>
  <si>
    <t>Echine de porc demi-sel kg</t>
  </si>
  <si>
    <t>Echine et côte première à proportion égale</t>
  </si>
  <si>
    <t xml:space="preserve">Emincé de porc nature 30/40g  </t>
  </si>
  <si>
    <t>Epaule/palette</t>
  </si>
  <si>
    <t>Pièce entière dégraissée</t>
  </si>
  <si>
    <t>Echine de porc desossée</t>
  </si>
  <si>
    <t>Filet desossé, paré, dégraissé, sans ficelle ni filet</t>
  </si>
  <si>
    <t>Rôti de porc longe sans os kg</t>
  </si>
  <si>
    <t>Epaule, palette, jambon sans os</t>
  </si>
  <si>
    <t>Sauté de porc sans os 70 g</t>
  </si>
  <si>
    <t>Palette de porc sans os kg</t>
  </si>
  <si>
    <t>Travers de porc fumé, desossé kg</t>
  </si>
  <si>
    <t>Noix de joue de Bœuf  70g</t>
  </si>
  <si>
    <t>Noix de joue de porc 70g</t>
  </si>
  <si>
    <t>Frais sous vide, poches de 30 pièces.</t>
  </si>
  <si>
    <t>Estimation de la quantité annuelle en KG</t>
  </si>
  <si>
    <t>Gigot d'agneau s/os non ficelé</t>
  </si>
  <si>
    <t xml:space="preserve">Epaule d'agneau sans os </t>
  </si>
  <si>
    <t>Côtelettes d'agneau 70/100g</t>
  </si>
  <si>
    <r>
      <t xml:space="preserve">Animal </t>
    </r>
    <r>
      <rPr>
        <sz val="10"/>
        <color theme="1"/>
        <rFont val="Calibri"/>
        <family val="2"/>
      </rPr>
      <t>&lt;12 mois Français</t>
    </r>
  </si>
  <si>
    <t>Epaule et collier sans os, Animal &lt;12 mois Français</t>
  </si>
  <si>
    <t>Frais sous vide, poches de 10 pièces.</t>
  </si>
  <si>
    <t>Charcuterie crue - produits crus</t>
  </si>
  <si>
    <t>Boudin noir 120/130 g</t>
  </si>
  <si>
    <t>Lardons fumés kg</t>
  </si>
  <si>
    <t>Saucisse de Francfort 60 g</t>
  </si>
  <si>
    <t xml:space="preserve">Saucisse de Strasbourg s/v 50/60 g </t>
  </si>
  <si>
    <t>Saucisse de Toulouse à l'oignon 120/130 g</t>
  </si>
  <si>
    <t>Produits crus secs</t>
  </si>
  <si>
    <t>Produits cuits</t>
  </si>
  <si>
    <t>Pâtés et assimilés</t>
  </si>
  <si>
    <t>Bordereau des Prix Unitaires du lot de viande d'AGNEAU</t>
  </si>
  <si>
    <t>Chorizo tranché doux</t>
  </si>
  <si>
    <t>Rosette</t>
  </si>
  <si>
    <t>Andouille de Vire</t>
  </si>
  <si>
    <t>Boudin Blanc 120/130 g</t>
  </si>
  <si>
    <t>Jambon à l'os</t>
  </si>
  <si>
    <t>Jambon cuit supèrieur sans couenne</t>
  </si>
  <si>
    <t xml:space="preserve">Jambon sec tranché </t>
  </si>
  <si>
    <t>Andouillette  120/130 g</t>
  </si>
  <si>
    <t xml:space="preserve">Dés de jambon cuit </t>
  </si>
  <si>
    <t xml:space="preserve">Pâté croûte </t>
  </si>
  <si>
    <t>Terrine forestière</t>
  </si>
  <si>
    <t>Mortadelle</t>
  </si>
  <si>
    <t>Poitrine fumée entiére</t>
  </si>
  <si>
    <r>
      <rPr>
        <sz val="10"/>
        <rFont val="Calibri"/>
        <family val="2"/>
      </rPr>
      <t>Sauté d'agneau épaule s/os 80g</t>
    </r>
    <r>
      <rPr>
        <sz val="10"/>
        <color indexed="10"/>
        <rFont val="Calibri"/>
        <family val="2"/>
      </rPr>
      <t xml:space="preserve">           </t>
    </r>
  </si>
  <si>
    <t>Saucisson cuit ail fumé</t>
  </si>
  <si>
    <t xml:space="preserve">Jambon à griller </t>
  </si>
  <si>
    <t>Jambon de poulet</t>
  </si>
  <si>
    <t xml:space="preserve">Pâté de campagne </t>
  </si>
  <si>
    <t>en pain démoulé</t>
  </si>
  <si>
    <t xml:space="preserve">Pâté de foie  </t>
  </si>
  <si>
    <t xml:space="preserve">Rillettes </t>
  </si>
  <si>
    <t>en pain démoulées</t>
  </si>
  <si>
    <t>Avec intercalaires</t>
  </si>
  <si>
    <t>Saucisse de Morteau 440 gr</t>
  </si>
  <si>
    <t>Merguez</t>
  </si>
  <si>
    <t>Cervelas pur porc</t>
  </si>
  <si>
    <t xml:space="preserve">Chipolatas </t>
  </si>
  <si>
    <t xml:space="preserve">Mousse  de canard </t>
  </si>
  <si>
    <t>Saucisse fumée 80 g</t>
  </si>
  <si>
    <t>Chorizo 250 g doux</t>
  </si>
  <si>
    <t>Frais sous vide</t>
  </si>
  <si>
    <t>Barquette sous atmosphère</t>
  </si>
  <si>
    <t xml:space="preserve">Salami </t>
  </si>
  <si>
    <t>Contenant moins de 20% de matière grasse</t>
  </si>
  <si>
    <t>Contenant moins de 4% de matière grasse</t>
  </si>
  <si>
    <t>LOT N°1</t>
  </si>
  <si>
    <t>LOT N°2</t>
  </si>
  <si>
    <t>LOT N°3</t>
  </si>
  <si>
    <t>Bordereau des Prix Unitaires du lot de                                CHARCUTERIE et GRILLADES</t>
  </si>
  <si>
    <t>LOT N°5</t>
  </si>
  <si>
    <t>LOT N°4</t>
  </si>
  <si>
    <t>LOT N°6</t>
  </si>
  <si>
    <t>Bordereau des Prix Unitaires du lot de viande de Porc BIO</t>
  </si>
  <si>
    <t>Tripes cuisinées à la mode de Caen</t>
  </si>
  <si>
    <t>LOT N°5 SUITE</t>
  </si>
  <si>
    <t>LOT N°5 SUITE ET FIN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</si>
</sst>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6">
    <font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medium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1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1" applyFont="1" applyFill="1" applyBorder="1" applyAlignment="1" applyProtection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4" xfId="1" applyFont="1" applyFill="1" applyBorder="1" applyAlignment="1" applyProtection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5" fillId="0" borderId="1" xfId="1" applyFont="1" applyFill="1" applyBorder="1" applyAlignment="1" applyProtection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5" fillId="0" borderId="4" xfId="1" applyFont="1" applyFill="1" applyBorder="1" applyAlignment="1" applyProtection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44" fontId="6" fillId="0" borderId="10" xfId="2" applyFont="1" applyBorder="1"/>
    <xf numFmtId="44" fontId="6" fillId="0" borderId="2" xfId="2" applyFont="1" applyBorder="1"/>
    <xf numFmtId="44" fontId="6" fillId="0" borderId="5" xfId="2" applyFont="1" applyBorder="1"/>
    <xf numFmtId="44" fontId="0" fillId="0" borderId="17" xfId="0" applyNumberFormat="1" applyBorder="1"/>
    <xf numFmtId="44" fontId="0" fillId="0" borderId="9" xfId="0" applyNumberFormat="1" applyBorder="1"/>
    <xf numFmtId="44" fontId="6" fillId="0" borderId="6" xfId="2" applyFont="1" applyBorder="1"/>
    <xf numFmtId="0" fontId="5" fillId="0" borderId="7" xfId="1" applyFont="1" applyFill="1" applyBorder="1" applyAlignment="1" applyProtection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44" fontId="6" fillId="0" borderId="8" xfId="2" applyFont="1" applyBorder="1"/>
    <xf numFmtId="0" fontId="1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wrapText="1"/>
    </xf>
    <xf numFmtId="44" fontId="6" fillId="0" borderId="22" xfId="2" applyFont="1" applyBorder="1"/>
    <xf numFmtId="44" fontId="6" fillId="0" borderId="23" xfId="2" applyFont="1" applyBorder="1"/>
    <xf numFmtId="44" fontId="6" fillId="0" borderId="3" xfId="2" applyFont="1" applyBorder="1"/>
    <xf numFmtId="0" fontId="6" fillId="0" borderId="5" xfId="0" applyFont="1" applyBorder="1"/>
    <xf numFmtId="44" fontId="6" fillId="0" borderId="24" xfId="2" applyFont="1" applyBorder="1"/>
    <xf numFmtId="44" fontId="6" fillId="0" borderId="25" xfId="2" applyFont="1" applyBorder="1"/>
    <xf numFmtId="164" fontId="6" fillId="0" borderId="6" xfId="2" applyNumberFormat="1" applyFont="1" applyBorder="1"/>
    <xf numFmtId="164" fontId="6" fillId="0" borderId="2" xfId="0" applyNumberFormat="1" applyFont="1" applyBorder="1"/>
    <xf numFmtId="164" fontId="6" fillId="0" borderId="5" xfId="0" applyNumberFormat="1" applyFont="1" applyBorder="1"/>
    <xf numFmtId="44" fontId="0" fillId="0" borderId="26" xfId="0" applyNumberFormat="1" applyBorder="1"/>
    <xf numFmtId="44" fontId="0" fillId="0" borderId="27" xfId="0" applyNumberFormat="1" applyBorder="1"/>
    <xf numFmtId="44" fontId="0" fillId="0" borderId="28" xfId="0" applyNumberFormat="1" applyBorder="1"/>
    <xf numFmtId="164" fontId="6" fillId="0" borderId="25" xfId="2" applyNumberFormat="1" applyFont="1" applyBorder="1"/>
    <xf numFmtId="164" fontId="6" fillId="0" borderId="3" xfId="2" applyNumberFormat="1" applyFont="1" applyBorder="1"/>
    <xf numFmtId="0" fontId="11" fillId="3" borderId="21" xfId="1" applyFont="1" applyFill="1" applyBorder="1" applyAlignment="1" applyProtection="1">
      <alignment horizontal="center" vertical="center" wrapText="1"/>
    </xf>
    <xf numFmtId="0" fontId="6" fillId="0" borderId="2" xfId="0" applyFont="1" applyBorder="1"/>
    <xf numFmtId="0" fontId="13" fillId="3" borderId="1" xfId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36" xfId="0" applyFont="1" applyBorder="1" applyAlignment="1">
      <alignment horizontal="center" vertical="center" wrapText="1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44" fontId="6" fillId="2" borderId="2" xfId="2" applyFont="1" applyFill="1" applyBorder="1"/>
    <xf numFmtId="44" fontId="6" fillId="2" borderId="3" xfId="2" applyFont="1" applyFill="1" applyBorder="1"/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4" fontId="6" fillId="0" borderId="0" xfId="2" applyFont="1" applyBorder="1"/>
    <xf numFmtId="0" fontId="5" fillId="0" borderId="40" xfId="1" applyFont="1" applyFill="1" applyBorder="1" applyAlignment="1" applyProtection="1">
      <alignment horizontal="center" vertical="center" wrapText="1"/>
    </xf>
    <xf numFmtId="0" fontId="6" fillId="0" borderId="40" xfId="0" applyFont="1" applyBorder="1"/>
    <xf numFmtId="0" fontId="6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vertical="center" wrapText="1"/>
    </xf>
    <xf numFmtId="44" fontId="6" fillId="0" borderId="40" xfId="2" applyFont="1" applyBorder="1"/>
    <xf numFmtId="0" fontId="13" fillId="3" borderId="11" xfId="1" applyFont="1" applyFill="1" applyBorder="1" applyAlignment="1" applyProtection="1">
      <alignment horizontal="center" vertical="center" wrapText="1"/>
    </xf>
    <xf numFmtId="0" fontId="6" fillId="2" borderId="12" xfId="0" applyFont="1" applyFill="1" applyBorder="1"/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44" fontId="6" fillId="2" borderId="12" xfId="2" applyFont="1" applyFill="1" applyBorder="1"/>
    <xf numFmtId="44" fontId="6" fillId="2" borderId="13" xfId="2" applyFont="1" applyFill="1" applyBorder="1"/>
    <xf numFmtId="0" fontId="5" fillId="0" borderId="21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0" borderId="4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3" fillId="0" borderId="21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5" fillId="4" borderId="1" xfId="1" applyFont="1" applyFill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4" xfId="1" applyFont="1" applyFill="1" applyBorder="1" applyAlignment="1" applyProtection="1">
      <alignment horizontal="left" vertical="center" wrapText="1"/>
    </xf>
    <xf numFmtId="44" fontId="14" fillId="2" borderId="10" xfId="2" applyFont="1" applyFill="1" applyBorder="1"/>
    <xf numFmtId="44" fontId="14" fillId="2" borderId="42" xfId="2" applyFont="1" applyFill="1" applyBorder="1"/>
    <xf numFmtId="0" fontId="9" fillId="0" borderId="40" xfId="1" applyFont="1" applyFill="1" applyBorder="1" applyAlignment="1" applyProtection="1">
      <alignment horizontal="left" vertical="center" wrapText="1"/>
    </xf>
    <xf numFmtId="0" fontId="12" fillId="5" borderId="22" xfId="0" applyFont="1" applyFill="1" applyBorder="1" applyAlignment="1">
      <alignment vertical="center" wrapText="1"/>
    </xf>
    <xf numFmtId="0" fontId="12" fillId="5" borderId="22" xfId="0" applyFont="1" applyFill="1" applyBorder="1" applyAlignment="1">
      <alignment horizontal="center" vertical="center"/>
    </xf>
    <xf numFmtId="44" fontId="12" fillId="5" borderId="22" xfId="2" applyFont="1" applyFill="1" applyBorder="1"/>
    <xf numFmtId="44" fontId="12" fillId="5" borderId="24" xfId="2" applyFont="1" applyFill="1" applyBorder="1"/>
    <xf numFmtId="44" fontId="12" fillId="5" borderId="25" xfId="2" applyFont="1" applyFill="1" applyBorder="1"/>
    <xf numFmtId="0" fontId="9" fillId="0" borderId="0" xfId="1" applyFont="1" applyFill="1" applyBorder="1" applyAlignment="1" applyProtection="1">
      <alignment horizontal="left" vertical="center" wrapText="1"/>
    </xf>
    <xf numFmtId="0" fontId="14" fillId="2" borderId="12" xfId="0" applyFont="1" applyFill="1" applyBorder="1"/>
    <xf numFmtId="0" fontId="14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15" fillId="0" borderId="43" xfId="2" applyFont="1" applyBorder="1" applyAlignment="1">
      <alignment horizontal="center" vertical="center" wrapText="1"/>
    </xf>
    <xf numFmtId="44" fontId="15" fillId="0" borderId="44" xfId="2" applyFont="1" applyBorder="1" applyAlignment="1">
      <alignment horizontal="center" vertical="center" wrapText="1"/>
    </xf>
    <xf numFmtId="44" fontId="15" fillId="0" borderId="45" xfId="2" applyFont="1" applyBorder="1" applyAlignment="1">
      <alignment horizontal="center" vertical="center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 wrapText="1"/>
    </xf>
  </cellXfs>
  <cellStyles count="3">
    <cellStyle name="Monétaire" xfId="2" builtinId="4"/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L8" sqref="L8"/>
    </sheetView>
  </sheetViews>
  <sheetFormatPr baseColWidth="10" defaultRowHeight="15"/>
  <cols>
    <col min="1" max="1" width="24.28515625" customWidth="1"/>
    <col min="2" max="2" width="32.140625" customWidth="1"/>
    <col min="3" max="3" width="17.5703125" customWidth="1"/>
    <col min="4" max="4" width="25.140625" customWidth="1"/>
    <col min="5" max="5" width="10.42578125" customWidth="1"/>
    <col min="6" max="6" width="11.28515625" customWidth="1"/>
    <col min="7" max="7" width="11.85546875" customWidth="1"/>
  </cols>
  <sheetData>
    <row r="1" spans="1:7" ht="15.75" thickTop="1">
      <c r="A1" s="100" t="s">
        <v>67</v>
      </c>
      <c r="B1" s="101"/>
      <c r="C1" s="101"/>
      <c r="D1" s="101"/>
      <c r="E1" s="101"/>
      <c r="F1" s="102"/>
      <c r="G1" s="106" t="s">
        <v>103</v>
      </c>
    </row>
    <row r="2" spans="1:7" ht="51" customHeight="1" thickBot="1">
      <c r="A2" s="103"/>
      <c r="B2" s="104"/>
      <c r="C2" s="104"/>
      <c r="D2" s="104"/>
      <c r="E2" s="104"/>
      <c r="F2" s="105"/>
      <c r="G2" s="107"/>
    </row>
    <row r="3" spans="1:7" ht="49.5" customHeight="1" thickBot="1">
      <c r="A3" s="30" t="s">
        <v>0</v>
      </c>
      <c r="B3" s="6" t="s">
        <v>1</v>
      </c>
      <c r="C3" s="6" t="s">
        <v>51</v>
      </c>
      <c r="D3" s="6" t="s">
        <v>2</v>
      </c>
      <c r="E3" s="6" t="s">
        <v>3</v>
      </c>
      <c r="F3" s="6" t="s">
        <v>16</v>
      </c>
      <c r="G3" s="7" t="s">
        <v>4</v>
      </c>
    </row>
    <row r="4" spans="1:7" ht="30" customHeight="1">
      <c r="A4" s="75" t="s">
        <v>53</v>
      </c>
      <c r="B4" s="31" t="s">
        <v>55</v>
      </c>
      <c r="C4" s="32">
        <v>50</v>
      </c>
      <c r="D4" s="33" t="s">
        <v>24</v>
      </c>
      <c r="E4" s="34"/>
      <c r="F4" s="38">
        <f t="shared" ref="F4:F7" si="0">E4*C4</f>
        <v>0</v>
      </c>
      <c r="G4" s="39">
        <f>F4+(F4*0.055)</f>
        <v>0</v>
      </c>
    </row>
    <row r="5" spans="1:7" ht="30" customHeight="1">
      <c r="A5" s="76" t="s">
        <v>54</v>
      </c>
      <c r="B5" s="13" t="s">
        <v>55</v>
      </c>
      <c r="C5" s="14">
        <v>10</v>
      </c>
      <c r="D5" s="15" t="s">
        <v>57</v>
      </c>
      <c r="E5" s="21"/>
      <c r="F5" s="21">
        <f t="shared" si="0"/>
        <v>0</v>
      </c>
      <c r="G5" s="36">
        <f t="shared" ref="G5:G6" si="1">F5+(F5*0.055)</f>
        <v>0</v>
      </c>
    </row>
    <row r="6" spans="1:7" ht="36.75" customHeight="1">
      <c r="A6" s="76" t="s">
        <v>52</v>
      </c>
      <c r="B6" s="13" t="s">
        <v>55</v>
      </c>
      <c r="C6" s="14">
        <v>300</v>
      </c>
      <c r="D6" s="15" t="s">
        <v>24</v>
      </c>
      <c r="E6" s="21"/>
      <c r="F6" s="21">
        <f t="shared" si="0"/>
        <v>0</v>
      </c>
      <c r="G6" s="36">
        <f t="shared" si="1"/>
        <v>0</v>
      </c>
    </row>
    <row r="7" spans="1:7" ht="30" customHeight="1" thickBot="1">
      <c r="A7" s="78" t="s">
        <v>81</v>
      </c>
      <c r="B7" s="17" t="s">
        <v>56</v>
      </c>
      <c r="C7" s="18">
        <v>600</v>
      </c>
      <c r="D7" s="19" t="s">
        <v>24</v>
      </c>
      <c r="E7" s="22"/>
      <c r="F7" s="22">
        <f t="shared" si="0"/>
        <v>0</v>
      </c>
      <c r="G7" s="25">
        <f t="shared" ref="G7" si="2">F7+(F7*0.055)</f>
        <v>0</v>
      </c>
    </row>
    <row r="8" spans="1:7" ht="30" customHeight="1" thickTop="1" thickBot="1">
      <c r="A8" s="3"/>
      <c r="B8" s="3"/>
      <c r="C8" s="3"/>
    </row>
    <row r="9" spans="1:7" ht="30" customHeight="1" thickBot="1">
      <c r="A9" s="3"/>
      <c r="B9" s="3"/>
      <c r="C9" s="3"/>
      <c r="D9" s="98" t="s">
        <v>17</v>
      </c>
      <c r="E9" s="99"/>
      <c r="F9" s="24">
        <f>F4+F5+F6+F7</f>
        <v>0</v>
      </c>
      <c r="G9" s="24">
        <f>G4+G5+G6+G7</f>
        <v>0</v>
      </c>
    </row>
    <row r="10" spans="1:7" ht="30" customHeight="1">
      <c r="A10" s="3"/>
      <c r="B10" s="3"/>
      <c r="C10" s="3"/>
      <c r="D10" s="3"/>
      <c r="E10" s="3"/>
      <c r="F10" s="3"/>
      <c r="G10" s="3"/>
    </row>
    <row r="11" spans="1:7" ht="30" customHeight="1">
      <c r="A11" s="3"/>
      <c r="B11" s="3"/>
      <c r="C11" s="3"/>
      <c r="D11" s="3"/>
      <c r="E11" s="3"/>
      <c r="F11" s="3"/>
      <c r="G11" s="3"/>
    </row>
    <row r="12" spans="1:7" ht="30" customHeight="1">
      <c r="A12" s="3"/>
      <c r="B12" s="3"/>
      <c r="C12" s="3"/>
      <c r="D12" s="3"/>
      <c r="E12" s="3"/>
      <c r="F12" s="3"/>
      <c r="G12" s="3"/>
    </row>
    <row r="13" spans="1:7">
      <c r="A13" s="3"/>
      <c r="B13" s="3"/>
      <c r="C13" s="3"/>
      <c r="D13" s="3"/>
      <c r="E13" s="3"/>
      <c r="F13" s="3"/>
      <c r="G13" s="3"/>
    </row>
  </sheetData>
  <sortState ref="A5:D7">
    <sortCondition ref="A4"/>
  </sortState>
  <mergeCells count="3">
    <mergeCell ref="D9:E9"/>
    <mergeCell ref="A1:F2"/>
    <mergeCell ref="G1:G2"/>
  </mergeCells>
  <pageMargins left="0.66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K11" sqref="K11"/>
    </sheetView>
  </sheetViews>
  <sheetFormatPr baseColWidth="10" defaultRowHeight="15"/>
  <cols>
    <col min="1" max="1" width="24.28515625" customWidth="1"/>
    <col min="2" max="2" width="32.140625" customWidth="1"/>
    <col min="3" max="3" width="17.5703125" customWidth="1"/>
    <col min="4" max="4" width="25.140625" customWidth="1"/>
    <col min="5" max="5" width="10.42578125" customWidth="1"/>
    <col min="6" max="6" width="11.28515625" customWidth="1"/>
    <col min="7" max="7" width="10.85546875" customWidth="1"/>
  </cols>
  <sheetData>
    <row r="1" spans="1:7" ht="15.75" thickTop="1">
      <c r="A1" s="108" t="s">
        <v>21</v>
      </c>
      <c r="B1" s="109"/>
      <c r="C1" s="109"/>
      <c r="D1" s="109"/>
      <c r="E1" s="109"/>
      <c r="F1" s="109"/>
      <c r="G1" s="112" t="s">
        <v>104</v>
      </c>
    </row>
    <row r="2" spans="1:7" ht="51" customHeight="1">
      <c r="A2" s="110"/>
      <c r="B2" s="110"/>
      <c r="C2" s="110"/>
      <c r="D2" s="110"/>
      <c r="E2" s="110"/>
      <c r="F2" s="110"/>
      <c r="G2" s="113"/>
    </row>
    <row r="3" spans="1:7" ht="19.5" customHeight="1" thickBot="1">
      <c r="A3" s="111"/>
      <c r="B3" s="111"/>
      <c r="C3" s="111"/>
      <c r="D3" s="111"/>
      <c r="E3" s="111"/>
      <c r="F3" s="111"/>
      <c r="G3" s="114"/>
    </row>
    <row r="4" spans="1:7" ht="49.5" customHeight="1" thickBot="1">
      <c r="A4" s="6" t="s">
        <v>0</v>
      </c>
      <c r="B4" s="6" t="s">
        <v>1</v>
      </c>
      <c r="C4" s="6" t="s">
        <v>51</v>
      </c>
      <c r="D4" s="6" t="s">
        <v>2</v>
      </c>
      <c r="E4" s="6" t="s">
        <v>3</v>
      </c>
      <c r="F4" s="6" t="s">
        <v>16</v>
      </c>
      <c r="G4" s="53" t="s">
        <v>4</v>
      </c>
    </row>
    <row r="5" spans="1:7" ht="30" customHeight="1">
      <c r="A5" s="8" t="s">
        <v>5</v>
      </c>
      <c r="B5" s="9" t="s">
        <v>25</v>
      </c>
      <c r="C5" s="10">
        <v>800</v>
      </c>
      <c r="D5" s="11" t="s">
        <v>15</v>
      </c>
      <c r="E5" s="20"/>
      <c r="F5" s="38">
        <f t="shared" ref="F5:F13" si="0">E5*C5</f>
        <v>0</v>
      </c>
      <c r="G5" s="46">
        <f>F5+(F5*0.055)</f>
        <v>0</v>
      </c>
    </row>
    <row r="6" spans="1:7" ht="30" customHeight="1">
      <c r="A6" s="12" t="s">
        <v>19</v>
      </c>
      <c r="B6" s="13" t="s">
        <v>6</v>
      </c>
      <c r="C6" s="14">
        <v>1000</v>
      </c>
      <c r="D6" s="15" t="s">
        <v>24</v>
      </c>
      <c r="E6" s="21"/>
      <c r="F6" s="21">
        <f t="shared" si="0"/>
        <v>0</v>
      </c>
      <c r="G6" s="47">
        <f t="shared" ref="G6:G13" si="1">F6+(F6*0.055)</f>
        <v>0</v>
      </c>
    </row>
    <row r="7" spans="1:7" ht="30" customHeight="1">
      <c r="A7" s="12" t="s">
        <v>9</v>
      </c>
      <c r="B7" s="13" t="s">
        <v>7</v>
      </c>
      <c r="C7" s="14">
        <v>200</v>
      </c>
      <c r="D7" s="15" t="s">
        <v>24</v>
      </c>
      <c r="E7" s="21"/>
      <c r="F7" s="21">
        <f t="shared" si="0"/>
        <v>0</v>
      </c>
      <c r="G7" s="47">
        <f t="shared" si="1"/>
        <v>0</v>
      </c>
    </row>
    <row r="8" spans="1:7" ht="42" customHeight="1">
      <c r="A8" s="12" t="s">
        <v>48</v>
      </c>
      <c r="B8" s="13" t="s">
        <v>20</v>
      </c>
      <c r="C8" s="14">
        <v>200</v>
      </c>
      <c r="D8" s="15" t="s">
        <v>24</v>
      </c>
      <c r="E8" s="21"/>
      <c r="F8" s="21">
        <f t="shared" si="0"/>
        <v>0</v>
      </c>
      <c r="G8" s="47">
        <f t="shared" si="1"/>
        <v>0</v>
      </c>
    </row>
    <row r="9" spans="1:7" ht="30" customHeight="1">
      <c r="A9" s="12" t="s">
        <v>10</v>
      </c>
      <c r="B9" s="13"/>
      <c r="C9" s="14">
        <v>50</v>
      </c>
      <c r="D9" s="15" t="s">
        <v>13</v>
      </c>
      <c r="E9" s="21"/>
      <c r="F9" s="21">
        <f t="shared" si="0"/>
        <v>0</v>
      </c>
      <c r="G9" s="47">
        <f t="shared" si="1"/>
        <v>0</v>
      </c>
    </row>
    <row r="10" spans="1:7" ht="30" customHeight="1">
      <c r="A10" s="12" t="s">
        <v>12</v>
      </c>
      <c r="B10" s="13" t="s">
        <v>8</v>
      </c>
      <c r="C10" s="14">
        <v>120</v>
      </c>
      <c r="D10" s="15" t="s">
        <v>24</v>
      </c>
      <c r="E10" s="21"/>
      <c r="F10" s="21">
        <f t="shared" si="0"/>
        <v>0</v>
      </c>
      <c r="G10" s="47">
        <f t="shared" si="1"/>
        <v>0</v>
      </c>
    </row>
    <row r="11" spans="1:7" ht="30" customHeight="1">
      <c r="A11" s="12" t="s">
        <v>26</v>
      </c>
      <c r="B11" s="13" t="s">
        <v>8</v>
      </c>
      <c r="C11" s="14">
        <v>500</v>
      </c>
      <c r="D11" s="15" t="s">
        <v>24</v>
      </c>
      <c r="E11" s="21"/>
      <c r="F11" s="21">
        <f t="shared" si="0"/>
        <v>0</v>
      </c>
      <c r="G11" s="47">
        <f t="shared" si="1"/>
        <v>0</v>
      </c>
    </row>
    <row r="12" spans="1:7" ht="30" customHeight="1">
      <c r="A12" s="26" t="s">
        <v>11</v>
      </c>
      <c r="B12" s="27" t="s">
        <v>22</v>
      </c>
      <c r="C12" s="28">
        <v>75</v>
      </c>
      <c r="D12" s="15" t="s">
        <v>14</v>
      </c>
      <c r="E12" s="29"/>
      <c r="F12" s="21">
        <f t="shared" si="0"/>
        <v>0</v>
      </c>
      <c r="G12" s="47">
        <f t="shared" si="1"/>
        <v>0</v>
      </c>
    </row>
    <row r="13" spans="1:7" ht="30" customHeight="1" thickBot="1">
      <c r="A13" s="16" t="s">
        <v>23</v>
      </c>
      <c r="B13" s="17" t="s">
        <v>111</v>
      </c>
      <c r="C13" s="18">
        <v>25</v>
      </c>
      <c r="D13" s="19" t="s">
        <v>13</v>
      </c>
      <c r="E13" s="22"/>
      <c r="F13" s="22">
        <f t="shared" si="0"/>
        <v>0</v>
      </c>
      <c r="G13" s="40">
        <f t="shared" si="1"/>
        <v>0</v>
      </c>
    </row>
    <row r="14" spans="1:7" ht="30" customHeight="1" thickTop="1" thickBot="1">
      <c r="A14" s="1"/>
      <c r="B14" s="2"/>
      <c r="C14" s="3"/>
      <c r="D14" s="4"/>
      <c r="E14" s="3"/>
      <c r="F14" s="3"/>
      <c r="G14" s="3"/>
    </row>
    <row r="15" spans="1:7" ht="30" customHeight="1" thickBot="1">
      <c r="A15" s="5"/>
      <c r="B15" s="2"/>
      <c r="C15" s="3"/>
      <c r="D15" s="98" t="s">
        <v>17</v>
      </c>
      <c r="E15" s="99"/>
      <c r="F15" s="44">
        <f>F13+F12+F11+F10+F9+F8+F7+F6+F5</f>
        <v>0</v>
      </c>
      <c r="G15" s="45">
        <f>G13+G12+G11+G10+G9+G8+G7+G6+G5</f>
        <v>0</v>
      </c>
    </row>
    <row r="16" spans="1:7" ht="30" customHeight="1">
      <c r="A16" s="5"/>
      <c r="B16" s="2"/>
      <c r="C16" s="3"/>
      <c r="D16" s="3"/>
      <c r="E16" s="3"/>
      <c r="F16" s="3"/>
      <c r="G16" s="3"/>
    </row>
    <row r="17" spans="1:7" ht="30" customHeight="1">
      <c r="A17" s="5"/>
      <c r="B17" s="2"/>
      <c r="C17" s="3"/>
      <c r="D17" s="3"/>
      <c r="E17" s="3"/>
      <c r="F17" s="3"/>
      <c r="G17" s="3"/>
    </row>
    <row r="18" spans="1:7" ht="30" customHeight="1">
      <c r="A18" s="3"/>
      <c r="B18" s="3"/>
      <c r="C18" s="3"/>
      <c r="D18" s="3"/>
      <c r="E18" s="3"/>
      <c r="F18" s="3"/>
      <c r="G18" s="3"/>
    </row>
    <row r="19" spans="1:7" ht="30" customHeight="1">
      <c r="A19" s="3"/>
      <c r="B19" s="3"/>
      <c r="C19" s="3"/>
      <c r="D19" s="3"/>
      <c r="E19" s="3"/>
      <c r="F19" s="3"/>
      <c r="G19" s="3"/>
    </row>
    <row r="20" spans="1:7" ht="30" customHeight="1">
      <c r="A20" s="3"/>
      <c r="B20" s="3"/>
      <c r="C20" s="3"/>
      <c r="D20" s="3"/>
      <c r="E20" s="3"/>
      <c r="F20" s="3"/>
      <c r="G20" s="3"/>
    </row>
    <row r="21" spans="1:7" ht="30" customHeight="1">
      <c r="A21" s="3"/>
      <c r="B21" s="3"/>
      <c r="C21" s="3"/>
      <c r="D21" s="3"/>
      <c r="E21" s="3"/>
      <c r="F21" s="3"/>
      <c r="G21" s="3"/>
    </row>
    <row r="22" spans="1:7" ht="30" customHeight="1">
      <c r="A22" s="3"/>
      <c r="B22" s="3"/>
      <c r="C22" s="3"/>
      <c r="D22" s="3"/>
      <c r="E22" s="3"/>
      <c r="F22" s="3"/>
      <c r="G22" s="3"/>
    </row>
    <row r="23" spans="1:7" ht="30" customHeight="1">
      <c r="A23" s="3"/>
      <c r="B23" s="3"/>
      <c r="C23" s="3"/>
      <c r="D23" s="3"/>
      <c r="E23" s="3"/>
      <c r="F23" s="3"/>
      <c r="G23" s="3"/>
    </row>
    <row r="24" spans="1:7">
      <c r="A24" s="3"/>
      <c r="B24" s="3"/>
      <c r="C24" s="3"/>
      <c r="D24" s="3"/>
      <c r="E24" s="3"/>
      <c r="F24" s="3"/>
      <c r="G24" s="3"/>
    </row>
  </sheetData>
  <sortState ref="A6:D13">
    <sortCondition ref="A5"/>
  </sortState>
  <mergeCells count="3">
    <mergeCell ref="D15:E15"/>
    <mergeCell ref="A1:F3"/>
    <mergeCell ref="G1:G3"/>
  </mergeCells>
  <pageMargins left="0.67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A5" sqref="A5:A7"/>
    </sheetView>
  </sheetViews>
  <sheetFormatPr baseColWidth="10" defaultRowHeight="15"/>
  <cols>
    <col min="1" max="1" width="24.28515625" customWidth="1"/>
    <col min="2" max="2" width="32.140625" customWidth="1"/>
    <col min="3" max="3" width="17.5703125" customWidth="1"/>
    <col min="4" max="4" width="25.140625" customWidth="1"/>
    <col min="5" max="5" width="10.42578125" customWidth="1"/>
    <col min="6" max="6" width="11.28515625" customWidth="1"/>
    <col min="7" max="7" width="11.85546875" customWidth="1"/>
  </cols>
  <sheetData>
    <row r="1" spans="1:7" ht="15.75" thickTop="1">
      <c r="A1" s="115" t="s">
        <v>18</v>
      </c>
      <c r="B1" s="109"/>
      <c r="C1" s="109"/>
      <c r="D1" s="109"/>
      <c r="E1" s="109"/>
      <c r="F1" s="109"/>
      <c r="G1" s="112" t="s">
        <v>105</v>
      </c>
    </row>
    <row r="2" spans="1:7" ht="51" customHeight="1">
      <c r="A2" s="116"/>
      <c r="B2" s="110"/>
      <c r="C2" s="110"/>
      <c r="D2" s="110"/>
      <c r="E2" s="110"/>
      <c r="F2" s="110"/>
      <c r="G2" s="113"/>
    </row>
    <row r="3" spans="1:7" ht="19.5" customHeight="1" thickBot="1">
      <c r="A3" s="117"/>
      <c r="B3" s="111"/>
      <c r="C3" s="111"/>
      <c r="D3" s="111"/>
      <c r="E3" s="111"/>
      <c r="F3" s="111"/>
      <c r="G3" s="114"/>
    </row>
    <row r="4" spans="1:7" ht="49.5" customHeight="1" thickBot="1">
      <c r="A4" s="30" t="s">
        <v>0</v>
      </c>
      <c r="B4" s="6" t="s">
        <v>1</v>
      </c>
      <c r="C4" s="6" t="s">
        <v>51</v>
      </c>
      <c r="D4" s="6" t="s">
        <v>2</v>
      </c>
      <c r="E4" s="6" t="s">
        <v>3</v>
      </c>
      <c r="F4" s="6" t="s">
        <v>16</v>
      </c>
      <c r="G4" s="53" t="s">
        <v>4</v>
      </c>
    </row>
    <row r="5" spans="1:7" ht="30" customHeight="1">
      <c r="A5" s="79" t="s">
        <v>31</v>
      </c>
      <c r="B5" s="31" t="s">
        <v>29</v>
      </c>
      <c r="C5" s="32">
        <v>150</v>
      </c>
      <c r="D5" s="15" t="s">
        <v>24</v>
      </c>
      <c r="E5" s="34"/>
      <c r="F5" s="34">
        <f t="shared" ref="F5:F7" si="0">E5*C5</f>
        <v>0</v>
      </c>
      <c r="G5" s="35">
        <f>F5+(F5*0.055)</f>
        <v>0</v>
      </c>
    </row>
    <row r="6" spans="1:7" ht="30" customHeight="1">
      <c r="A6" s="80" t="s">
        <v>30</v>
      </c>
      <c r="B6" s="27"/>
      <c r="C6" s="14">
        <v>200</v>
      </c>
      <c r="D6" s="15" t="s">
        <v>24</v>
      </c>
      <c r="E6" s="21"/>
      <c r="F6" s="21">
        <f t="shared" si="0"/>
        <v>0</v>
      </c>
      <c r="G6" s="36">
        <f t="shared" ref="G6:G7" si="1">F6+(F6*0.055)</f>
        <v>0</v>
      </c>
    </row>
    <row r="7" spans="1:7" ht="30" customHeight="1" thickBot="1">
      <c r="A7" s="81" t="s">
        <v>27</v>
      </c>
      <c r="B7" s="17" t="s">
        <v>28</v>
      </c>
      <c r="C7" s="18">
        <v>800</v>
      </c>
      <c r="D7" s="19" t="s">
        <v>24</v>
      </c>
      <c r="E7" s="22"/>
      <c r="F7" s="22">
        <f t="shared" si="0"/>
        <v>0</v>
      </c>
      <c r="G7" s="25">
        <f t="shared" si="1"/>
        <v>0</v>
      </c>
    </row>
    <row r="8" spans="1:7" ht="30" customHeight="1" thickTop="1" thickBot="1">
      <c r="A8" s="1"/>
      <c r="B8" s="2"/>
      <c r="C8" s="3"/>
      <c r="D8" s="4"/>
      <c r="E8" s="3"/>
      <c r="F8" s="3"/>
      <c r="G8" s="3"/>
    </row>
    <row r="9" spans="1:7" ht="30" customHeight="1" thickBot="1">
      <c r="A9" s="5"/>
      <c r="B9" s="2"/>
      <c r="C9" s="3"/>
      <c r="D9" s="98" t="s">
        <v>17</v>
      </c>
      <c r="E9" s="99"/>
      <c r="F9" s="24">
        <f>F7+F6+F5</f>
        <v>0</v>
      </c>
      <c r="G9" s="23">
        <f>G7+G6+G5</f>
        <v>0</v>
      </c>
    </row>
    <row r="10" spans="1:7" ht="30" customHeight="1">
      <c r="A10" s="5"/>
      <c r="B10" s="2"/>
      <c r="C10" s="3"/>
      <c r="D10" s="3"/>
      <c r="E10" s="3"/>
      <c r="F10" s="3"/>
      <c r="G10" s="3"/>
    </row>
    <row r="11" spans="1:7" ht="30" customHeight="1">
      <c r="A11" s="5"/>
      <c r="B11" s="2"/>
      <c r="C11" s="3"/>
      <c r="D11" s="3"/>
      <c r="E11" s="3"/>
      <c r="F11" s="3"/>
      <c r="G11" s="3"/>
    </row>
    <row r="12" spans="1:7" ht="30" customHeight="1">
      <c r="A12" s="3"/>
      <c r="B12" s="3"/>
      <c r="C12" s="3"/>
      <c r="D12" s="3"/>
      <c r="E12" s="3"/>
      <c r="F12" s="3"/>
      <c r="G12" s="3"/>
    </row>
    <row r="13" spans="1:7" ht="30" customHeight="1">
      <c r="A13" s="3"/>
      <c r="B13" s="3"/>
      <c r="C13" s="3"/>
      <c r="D13" s="3"/>
      <c r="E13" s="3"/>
      <c r="F13" s="3"/>
      <c r="G13" s="3"/>
    </row>
    <row r="14" spans="1:7" ht="30" customHeight="1">
      <c r="A14" s="3"/>
      <c r="B14" s="3"/>
      <c r="C14" s="3"/>
      <c r="D14" s="3"/>
      <c r="E14" s="3"/>
      <c r="F14" s="3"/>
      <c r="G14" s="3"/>
    </row>
    <row r="15" spans="1:7" ht="30" customHeight="1">
      <c r="A15" s="3"/>
      <c r="B15" s="3"/>
      <c r="C15" s="3"/>
      <c r="D15" s="3"/>
      <c r="E15" s="3"/>
      <c r="F15" s="3"/>
      <c r="G15" s="3"/>
    </row>
    <row r="16" spans="1:7" ht="30" customHeight="1">
      <c r="A16" s="3"/>
      <c r="B16" s="3"/>
      <c r="C16" s="3"/>
      <c r="D16" s="3"/>
      <c r="E16" s="3"/>
      <c r="F16" s="3"/>
      <c r="G16" s="3"/>
    </row>
    <row r="17" spans="1:7" ht="30" customHeight="1">
      <c r="A17" s="3"/>
      <c r="B17" s="3"/>
      <c r="C17" s="3"/>
      <c r="D17" s="3"/>
      <c r="E17" s="3"/>
      <c r="F17" s="3"/>
      <c r="G17" s="3"/>
    </row>
    <row r="18" spans="1:7">
      <c r="A18" s="3"/>
      <c r="B18" s="3"/>
      <c r="C18" s="3"/>
      <c r="D18" s="3"/>
      <c r="E18" s="3"/>
      <c r="F18" s="3"/>
      <c r="G18" s="3"/>
    </row>
  </sheetData>
  <sortState ref="A5:D7">
    <sortCondition ref="A5"/>
  </sortState>
  <mergeCells count="3">
    <mergeCell ref="D9:E9"/>
    <mergeCell ref="A1:F3"/>
    <mergeCell ref="G1:G3"/>
  </mergeCells>
  <pageMargins left="0.65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G15" sqref="G15"/>
    </sheetView>
  </sheetViews>
  <sheetFormatPr baseColWidth="10" defaultRowHeight="15"/>
  <cols>
    <col min="1" max="1" width="24.28515625" customWidth="1"/>
    <col min="2" max="2" width="32.140625" customWidth="1"/>
    <col min="3" max="3" width="17.5703125" customWidth="1"/>
    <col min="4" max="4" width="25.140625" customWidth="1"/>
    <col min="5" max="5" width="10.42578125" customWidth="1"/>
    <col min="6" max="6" width="11.28515625" customWidth="1"/>
    <col min="7" max="7" width="11.85546875" customWidth="1"/>
  </cols>
  <sheetData>
    <row r="1" spans="1:7" ht="15.75" thickTop="1">
      <c r="A1" s="115" t="s">
        <v>32</v>
      </c>
      <c r="B1" s="109"/>
      <c r="C1" s="109"/>
      <c r="D1" s="109"/>
      <c r="E1" s="109"/>
      <c r="F1" s="118"/>
      <c r="G1" s="106" t="s">
        <v>108</v>
      </c>
    </row>
    <row r="2" spans="1:7" ht="51" customHeight="1" thickBot="1">
      <c r="A2" s="117"/>
      <c r="B2" s="111"/>
      <c r="C2" s="111"/>
      <c r="D2" s="111"/>
      <c r="E2" s="111"/>
      <c r="F2" s="119"/>
      <c r="G2" s="107"/>
    </row>
    <row r="3" spans="1:7" ht="49.5" customHeight="1" thickBot="1">
      <c r="A3" s="30" t="s">
        <v>0</v>
      </c>
      <c r="B3" s="6" t="s">
        <v>1</v>
      </c>
      <c r="C3" s="6" t="s">
        <v>51</v>
      </c>
      <c r="D3" s="6" t="s">
        <v>2</v>
      </c>
      <c r="E3" s="6" t="s">
        <v>3</v>
      </c>
      <c r="F3" s="6" t="s">
        <v>16</v>
      </c>
      <c r="G3" s="7" t="s">
        <v>4</v>
      </c>
    </row>
    <row r="4" spans="1:7" ht="30" customHeight="1">
      <c r="A4" s="75" t="s">
        <v>33</v>
      </c>
      <c r="B4" s="31" t="s">
        <v>37</v>
      </c>
      <c r="C4" s="32">
        <v>600</v>
      </c>
      <c r="D4" s="11" t="s">
        <v>50</v>
      </c>
      <c r="E4" s="34"/>
      <c r="F4" s="38">
        <f t="shared" ref="F4:F13" si="0">E4*C4</f>
        <v>0</v>
      </c>
      <c r="G4" s="39">
        <f>F4+(F4*0.055)</f>
        <v>0</v>
      </c>
    </row>
    <row r="5" spans="1:7" ht="30" customHeight="1">
      <c r="A5" s="76" t="s">
        <v>34</v>
      </c>
      <c r="B5" s="13"/>
      <c r="C5" s="14">
        <v>200</v>
      </c>
      <c r="D5" s="11" t="s">
        <v>50</v>
      </c>
      <c r="E5" s="21"/>
      <c r="F5" s="21">
        <f t="shared" si="0"/>
        <v>0</v>
      </c>
      <c r="G5" s="36">
        <f t="shared" ref="G5:G13" si="1">F5+(F5*0.055)</f>
        <v>0</v>
      </c>
    </row>
    <row r="6" spans="1:7" ht="30" customHeight="1">
      <c r="A6" s="76" t="s">
        <v>36</v>
      </c>
      <c r="B6" s="13" t="s">
        <v>41</v>
      </c>
      <c r="C6" s="14">
        <v>100</v>
      </c>
      <c r="D6" s="15" t="s">
        <v>24</v>
      </c>
      <c r="E6" s="21"/>
      <c r="F6" s="21">
        <f t="shared" si="0"/>
        <v>0</v>
      </c>
      <c r="G6" s="36">
        <f t="shared" si="1"/>
        <v>0</v>
      </c>
    </row>
    <row r="7" spans="1:7" ht="30" customHeight="1">
      <c r="A7" s="76" t="s">
        <v>38</v>
      </c>
      <c r="B7" s="13" t="s">
        <v>39</v>
      </c>
      <c r="C7" s="14">
        <v>200</v>
      </c>
      <c r="D7" s="15" t="s">
        <v>24</v>
      </c>
      <c r="E7" s="21"/>
      <c r="F7" s="21">
        <f t="shared" si="0"/>
        <v>0</v>
      </c>
      <c r="G7" s="36">
        <f t="shared" si="1"/>
        <v>0</v>
      </c>
    </row>
    <row r="8" spans="1:7" ht="30" customHeight="1">
      <c r="A8" s="76" t="s">
        <v>35</v>
      </c>
      <c r="B8" s="13" t="s">
        <v>40</v>
      </c>
      <c r="C8" s="14">
        <v>100</v>
      </c>
      <c r="D8" s="15" t="s">
        <v>24</v>
      </c>
      <c r="E8" s="21"/>
      <c r="F8" s="21">
        <f t="shared" si="0"/>
        <v>0</v>
      </c>
      <c r="G8" s="36">
        <f t="shared" si="1"/>
        <v>0</v>
      </c>
    </row>
    <row r="9" spans="1:7" ht="36.75" customHeight="1">
      <c r="A9" s="76" t="s">
        <v>49</v>
      </c>
      <c r="B9" s="13" t="s">
        <v>20</v>
      </c>
      <c r="C9" s="14">
        <v>100</v>
      </c>
      <c r="D9" s="15" t="s">
        <v>24</v>
      </c>
      <c r="E9" s="41"/>
      <c r="F9" s="21">
        <f t="shared" si="0"/>
        <v>0</v>
      </c>
      <c r="G9" s="36">
        <f t="shared" si="1"/>
        <v>0</v>
      </c>
    </row>
    <row r="10" spans="1:7" ht="30" customHeight="1">
      <c r="A10" s="76" t="s">
        <v>46</v>
      </c>
      <c r="B10" s="13"/>
      <c r="C10" s="14">
        <v>100</v>
      </c>
      <c r="D10" s="15" t="s">
        <v>24</v>
      </c>
      <c r="E10" s="41"/>
      <c r="F10" s="21">
        <f t="shared" si="0"/>
        <v>0</v>
      </c>
      <c r="G10" s="36">
        <f t="shared" si="1"/>
        <v>0</v>
      </c>
    </row>
    <row r="11" spans="1:7" ht="42.75" customHeight="1">
      <c r="A11" s="76" t="s">
        <v>43</v>
      </c>
      <c r="B11" s="13" t="s">
        <v>42</v>
      </c>
      <c r="C11" s="14">
        <v>700</v>
      </c>
      <c r="D11" s="15" t="s">
        <v>24</v>
      </c>
      <c r="E11" s="41"/>
      <c r="F11" s="21">
        <f t="shared" si="0"/>
        <v>0</v>
      </c>
      <c r="G11" s="36">
        <f t="shared" si="1"/>
        <v>0</v>
      </c>
    </row>
    <row r="12" spans="1:7" ht="30" customHeight="1">
      <c r="A12" s="76" t="s">
        <v>45</v>
      </c>
      <c r="B12" s="13" t="s">
        <v>44</v>
      </c>
      <c r="C12" s="14">
        <v>700</v>
      </c>
      <c r="D12" s="15" t="s">
        <v>24</v>
      </c>
      <c r="E12" s="41"/>
      <c r="F12" s="21">
        <f t="shared" si="0"/>
        <v>0</v>
      </c>
      <c r="G12" s="36">
        <f t="shared" si="1"/>
        <v>0</v>
      </c>
    </row>
    <row r="13" spans="1:7" ht="30" customHeight="1" thickBot="1">
      <c r="A13" s="77" t="s">
        <v>47</v>
      </c>
      <c r="B13" s="37"/>
      <c r="C13" s="18">
        <v>100</v>
      </c>
      <c r="D13" s="19" t="s">
        <v>24</v>
      </c>
      <c r="E13" s="42"/>
      <c r="F13" s="22">
        <f t="shared" si="0"/>
        <v>0</v>
      </c>
      <c r="G13" s="25">
        <f t="shared" si="1"/>
        <v>0</v>
      </c>
    </row>
    <row r="14" spans="1:7" ht="30" customHeight="1" thickTop="1" thickBot="1">
      <c r="A14" s="3"/>
      <c r="B14" s="3"/>
      <c r="C14" s="3"/>
      <c r="D14" s="98" t="s">
        <v>17</v>
      </c>
      <c r="E14" s="99"/>
      <c r="F14" s="43">
        <f>F8+F7+F4+F5+F6+F9+F11+F10+F12+F13</f>
        <v>0</v>
      </c>
      <c r="G14" s="43">
        <f>G8+G7+G4+G5+G6+G9+G11+G10+G12+G13</f>
        <v>0</v>
      </c>
    </row>
    <row r="15" spans="1:7" ht="30" customHeight="1">
      <c r="A15" s="3"/>
      <c r="B15" s="3"/>
      <c r="C15" s="3"/>
    </row>
    <row r="16" spans="1:7" ht="30" customHeight="1">
      <c r="A16" s="3"/>
      <c r="B16" s="3"/>
      <c r="C16" s="3"/>
      <c r="D16" s="3"/>
      <c r="E16" s="3"/>
      <c r="F16" s="3"/>
      <c r="G16" s="3"/>
    </row>
    <row r="17" spans="1:7" ht="30" customHeight="1">
      <c r="A17" s="3"/>
      <c r="B17" s="3"/>
      <c r="C17" s="3"/>
      <c r="D17" s="3"/>
      <c r="E17" s="3"/>
      <c r="F17" s="3"/>
      <c r="G17" s="3"/>
    </row>
    <row r="18" spans="1:7" ht="30" customHeight="1">
      <c r="A18" s="3"/>
      <c r="B18" s="3"/>
      <c r="C18" s="3"/>
      <c r="D18" s="3"/>
      <c r="E18" s="3"/>
      <c r="F18" s="3"/>
      <c r="G18" s="3"/>
    </row>
    <row r="19" spans="1:7">
      <c r="A19" s="3"/>
      <c r="B19" s="3"/>
      <c r="C19" s="3"/>
      <c r="D19" s="3"/>
      <c r="E19" s="3"/>
      <c r="F19" s="3"/>
      <c r="G19" s="3"/>
    </row>
  </sheetData>
  <sortState ref="A5:D14">
    <sortCondition ref="A4"/>
  </sortState>
  <mergeCells count="3">
    <mergeCell ref="D14:E14"/>
    <mergeCell ref="A1:F2"/>
    <mergeCell ref="G1:G2"/>
  </mergeCells>
  <pageMargins left="0.66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view="pageLayout" zoomScaleNormal="100" workbookViewId="0">
      <selection activeCell="I5" sqref="I5"/>
    </sheetView>
  </sheetViews>
  <sheetFormatPr baseColWidth="10" defaultRowHeight="15"/>
  <cols>
    <col min="1" max="1" width="24.5703125" customWidth="1"/>
    <col min="2" max="2" width="32.140625" customWidth="1"/>
    <col min="3" max="3" width="17.5703125" customWidth="1"/>
    <col min="4" max="4" width="25.140625" style="52" customWidth="1"/>
    <col min="5" max="5" width="10.42578125" customWidth="1"/>
    <col min="6" max="6" width="11.28515625" customWidth="1"/>
    <col min="7" max="7" width="15" customWidth="1"/>
  </cols>
  <sheetData>
    <row r="1" spans="1:7" ht="15.75" thickTop="1">
      <c r="A1" s="115" t="s">
        <v>106</v>
      </c>
      <c r="B1" s="109"/>
      <c r="C1" s="109"/>
      <c r="D1" s="109"/>
      <c r="E1" s="109"/>
      <c r="F1" s="118"/>
      <c r="G1" s="120" t="s">
        <v>107</v>
      </c>
    </row>
    <row r="2" spans="1:7" ht="51" customHeight="1" thickBot="1">
      <c r="A2" s="117"/>
      <c r="B2" s="111"/>
      <c r="C2" s="111"/>
      <c r="D2" s="111"/>
      <c r="E2" s="111"/>
      <c r="F2" s="119"/>
      <c r="G2" s="121"/>
    </row>
    <row r="3" spans="1:7" ht="49.5" customHeight="1" thickBot="1">
      <c r="A3" s="30" t="s">
        <v>0</v>
      </c>
      <c r="B3" s="6" t="s">
        <v>1</v>
      </c>
      <c r="C3" s="6" t="s">
        <v>51</v>
      </c>
      <c r="D3" s="6" t="s">
        <v>2</v>
      </c>
      <c r="E3" s="6" t="s">
        <v>3</v>
      </c>
      <c r="F3" s="6" t="s">
        <v>16</v>
      </c>
      <c r="G3" s="53" t="s">
        <v>4</v>
      </c>
    </row>
    <row r="4" spans="1:7" ht="30" customHeight="1">
      <c r="A4" s="48" t="s">
        <v>58</v>
      </c>
      <c r="B4" s="89"/>
      <c r="C4" s="90"/>
      <c r="D4" s="89"/>
      <c r="E4" s="91"/>
      <c r="F4" s="92"/>
      <c r="G4" s="93"/>
    </row>
    <row r="5" spans="1:7" ht="27.95" customHeight="1">
      <c r="A5" s="82" t="s">
        <v>75</v>
      </c>
      <c r="B5" s="13"/>
      <c r="C5" s="14">
        <v>20</v>
      </c>
      <c r="D5" s="9" t="s">
        <v>57</v>
      </c>
      <c r="E5" s="21"/>
      <c r="F5" s="21">
        <f t="shared" ref="F5:F51" si="0">E5*C5</f>
        <v>0</v>
      </c>
      <c r="G5" s="36">
        <f t="shared" ref="G5:G51" si="1">F5+(F5*0.055)</f>
        <v>0</v>
      </c>
    </row>
    <row r="6" spans="1:7" ht="27.95" customHeight="1">
      <c r="A6" s="82" t="s">
        <v>71</v>
      </c>
      <c r="B6" s="13"/>
      <c r="C6" s="14">
        <v>120</v>
      </c>
      <c r="D6" s="9" t="s">
        <v>57</v>
      </c>
      <c r="E6" s="21"/>
      <c r="F6" s="21">
        <f t="shared" si="0"/>
        <v>0</v>
      </c>
      <c r="G6" s="36">
        <f t="shared" si="1"/>
        <v>0</v>
      </c>
    </row>
    <row r="7" spans="1:7" ht="27.95" customHeight="1">
      <c r="A7" s="82" t="s">
        <v>59</v>
      </c>
      <c r="B7" s="13"/>
      <c r="C7" s="14">
        <v>50</v>
      </c>
      <c r="D7" s="9" t="s">
        <v>57</v>
      </c>
      <c r="E7" s="21"/>
      <c r="F7" s="21">
        <f t="shared" si="0"/>
        <v>0</v>
      </c>
      <c r="G7" s="36">
        <f t="shared" si="1"/>
        <v>0</v>
      </c>
    </row>
    <row r="8" spans="1:7" ht="27.95" customHeight="1">
      <c r="A8" s="82" t="s">
        <v>93</v>
      </c>
      <c r="B8" s="13"/>
      <c r="C8" s="14">
        <v>55</v>
      </c>
      <c r="D8" s="9" t="s">
        <v>98</v>
      </c>
      <c r="E8" s="21"/>
      <c r="F8" s="21">
        <f t="shared" si="0"/>
        <v>0</v>
      </c>
      <c r="G8" s="36">
        <f t="shared" si="1"/>
        <v>0</v>
      </c>
    </row>
    <row r="9" spans="1:7" ht="27.95" customHeight="1">
      <c r="A9" s="82" t="s">
        <v>94</v>
      </c>
      <c r="B9" s="13"/>
      <c r="C9" s="14">
        <v>200</v>
      </c>
      <c r="D9" s="13" t="s">
        <v>99</v>
      </c>
      <c r="E9" s="21"/>
      <c r="F9" s="21">
        <f t="shared" si="0"/>
        <v>0</v>
      </c>
      <c r="G9" s="36">
        <f t="shared" si="1"/>
        <v>0</v>
      </c>
    </row>
    <row r="10" spans="1:7" ht="27.95" customHeight="1">
      <c r="A10" s="82" t="s">
        <v>60</v>
      </c>
      <c r="B10" s="13" t="s">
        <v>101</v>
      </c>
      <c r="C10" s="14">
        <v>700</v>
      </c>
      <c r="D10" s="13" t="s">
        <v>99</v>
      </c>
      <c r="E10" s="21"/>
      <c r="F10" s="21">
        <f t="shared" si="0"/>
        <v>0</v>
      </c>
      <c r="G10" s="36">
        <f t="shared" si="1"/>
        <v>0</v>
      </c>
    </row>
    <row r="11" spans="1:7" ht="27.95" customHeight="1">
      <c r="A11" s="82" t="s">
        <v>92</v>
      </c>
      <c r="B11" s="13"/>
      <c r="C11" s="14">
        <v>200</v>
      </c>
      <c r="D11" s="13" t="s">
        <v>99</v>
      </c>
      <c r="E11" s="21"/>
      <c r="F11" s="21">
        <f t="shared" si="0"/>
        <v>0</v>
      </c>
      <c r="G11" s="36">
        <f t="shared" si="1"/>
        <v>0</v>
      </c>
    </row>
    <row r="12" spans="1:7" ht="27.95" customHeight="1">
      <c r="A12" s="82" t="s">
        <v>80</v>
      </c>
      <c r="B12" s="13"/>
      <c r="C12" s="14">
        <v>70</v>
      </c>
      <c r="D12" s="9" t="s">
        <v>98</v>
      </c>
      <c r="E12" s="21"/>
      <c r="F12" s="21">
        <f t="shared" si="0"/>
        <v>0</v>
      </c>
      <c r="G12" s="36">
        <f t="shared" si="1"/>
        <v>0</v>
      </c>
    </row>
    <row r="13" spans="1:7" ht="27.95" customHeight="1">
      <c r="A13" s="82" t="s">
        <v>61</v>
      </c>
      <c r="B13" s="13"/>
      <c r="C13" s="14">
        <v>90</v>
      </c>
      <c r="D13" s="9" t="s">
        <v>98</v>
      </c>
      <c r="E13" s="49"/>
      <c r="F13" s="21">
        <f t="shared" si="0"/>
        <v>0</v>
      </c>
      <c r="G13" s="36">
        <f t="shared" si="1"/>
        <v>0</v>
      </c>
    </row>
    <row r="14" spans="1:7" ht="27.95" customHeight="1">
      <c r="A14" s="82" t="s">
        <v>62</v>
      </c>
      <c r="B14" s="13"/>
      <c r="C14" s="14">
        <v>80</v>
      </c>
      <c r="D14" s="9" t="s">
        <v>98</v>
      </c>
      <c r="E14" s="49"/>
      <c r="F14" s="21">
        <f t="shared" si="0"/>
        <v>0</v>
      </c>
      <c r="G14" s="36">
        <f t="shared" si="1"/>
        <v>0</v>
      </c>
    </row>
    <row r="15" spans="1:7" ht="27.95" customHeight="1">
      <c r="A15" s="82" t="s">
        <v>96</v>
      </c>
      <c r="B15" s="13"/>
      <c r="C15" s="14">
        <v>50</v>
      </c>
      <c r="D15" s="9" t="s">
        <v>98</v>
      </c>
      <c r="E15" s="49"/>
      <c r="F15" s="21">
        <f t="shared" ref="F15" si="2">E15*C15</f>
        <v>0</v>
      </c>
      <c r="G15" s="36">
        <f t="shared" ref="G15" si="3">F15+(F15*0.055)</f>
        <v>0</v>
      </c>
    </row>
    <row r="16" spans="1:7" ht="27.95" customHeight="1">
      <c r="A16" s="82" t="s">
        <v>63</v>
      </c>
      <c r="B16" s="13"/>
      <c r="C16" s="14">
        <v>400</v>
      </c>
      <c r="D16" s="13" t="s">
        <v>99</v>
      </c>
      <c r="E16" s="49"/>
      <c r="F16" s="21">
        <f t="shared" si="0"/>
        <v>0</v>
      </c>
      <c r="G16" s="36">
        <f t="shared" si="1"/>
        <v>0</v>
      </c>
    </row>
    <row r="17" spans="1:7" ht="27.95" customHeight="1">
      <c r="A17" s="88"/>
      <c r="B17" s="67"/>
      <c r="C17" s="66"/>
      <c r="D17" s="67"/>
      <c r="E17" s="65"/>
      <c r="F17" s="68"/>
      <c r="G17" s="68"/>
    </row>
    <row r="18" spans="1:7" ht="27.95" customHeight="1" thickBot="1">
      <c r="A18" s="94"/>
      <c r="B18" s="62"/>
      <c r="C18" s="61"/>
      <c r="D18" s="62"/>
      <c r="E18" s="60"/>
      <c r="F18" s="122" t="s">
        <v>112</v>
      </c>
      <c r="G18" s="123"/>
    </row>
    <row r="19" spans="1:7" ht="30" customHeight="1" thickTop="1">
      <c r="A19" s="69" t="s">
        <v>64</v>
      </c>
      <c r="B19" s="95"/>
      <c r="C19" s="96"/>
      <c r="D19" s="97"/>
      <c r="E19" s="95"/>
      <c r="F19" s="86"/>
      <c r="G19" s="87"/>
    </row>
    <row r="20" spans="1:7" ht="27.95" customHeight="1">
      <c r="A20" s="83" t="s">
        <v>70</v>
      </c>
      <c r="B20" s="49"/>
      <c r="C20" s="14">
        <v>40</v>
      </c>
      <c r="D20" s="9" t="s">
        <v>98</v>
      </c>
      <c r="E20" s="49"/>
      <c r="F20" s="21">
        <f t="shared" si="0"/>
        <v>0</v>
      </c>
      <c r="G20" s="36">
        <f t="shared" si="1"/>
        <v>0</v>
      </c>
    </row>
    <row r="21" spans="1:7" ht="27.95" customHeight="1">
      <c r="A21" s="82" t="s">
        <v>97</v>
      </c>
      <c r="B21" s="49"/>
      <c r="C21" s="14">
        <v>30</v>
      </c>
      <c r="D21" s="51"/>
      <c r="E21" s="49"/>
      <c r="F21" s="21">
        <f t="shared" si="0"/>
        <v>0</v>
      </c>
      <c r="G21" s="36">
        <f t="shared" si="1"/>
        <v>0</v>
      </c>
    </row>
    <row r="22" spans="1:7" ht="27.95" customHeight="1">
      <c r="A22" s="76" t="s">
        <v>68</v>
      </c>
      <c r="B22" s="49"/>
      <c r="C22" s="14">
        <v>70</v>
      </c>
      <c r="D22" s="13" t="s">
        <v>99</v>
      </c>
      <c r="E22" s="49"/>
      <c r="F22" s="21">
        <f t="shared" si="0"/>
        <v>0</v>
      </c>
      <c r="G22" s="36">
        <f t="shared" si="1"/>
        <v>0</v>
      </c>
    </row>
    <row r="23" spans="1:7" ht="27.95" customHeight="1">
      <c r="A23" s="82" t="s">
        <v>74</v>
      </c>
      <c r="B23" s="14" t="s">
        <v>90</v>
      </c>
      <c r="C23" s="14">
        <v>30</v>
      </c>
      <c r="D23" s="13" t="s">
        <v>99</v>
      </c>
      <c r="E23" s="49"/>
      <c r="F23" s="21">
        <f t="shared" si="0"/>
        <v>0</v>
      </c>
      <c r="G23" s="36">
        <f t="shared" si="1"/>
        <v>0</v>
      </c>
    </row>
    <row r="24" spans="1:7" ht="27.95" customHeight="1">
      <c r="A24" s="76" t="s">
        <v>79</v>
      </c>
      <c r="B24" s="49"/>
      <c r="C24" s="14">
        <v>10</v>
      </c>
      <c r="D24" s="9" t="s">
        <v>98</v>
      </c>
      <c r="E24" s="49"/>
      <c r="F24" s="21">
        <f t="shared" si="0"/>
        <v>0</v>
      </c>
      <c r="G24" s="36">
        <f t="shared" si="1"/>
        <v>0</v>
      </c>
    </row>
    <row r="25" spans="1:7" ht="27.95" customHeight="1">
      <c r="A25" s="76" t="s">
        <v>69</v>
      </c>
      <c r="B25" s="49"/>
      <c r="C25" s="14">
        <v>60</v>
      </c>
      <c r="D25" s="51"/>
      <c r="E25" s="49"/>
      <c r="F25" s="21">
        <f t="shared" si="0"/>
        <v>0</v>
      </c>
      <c r="G25" s="36">
        <f t="shared" si="1"/>
        <v>0</v>
      </c>
    </row>
    <row r="26" spans="1:7" ht="27.95" customHeight="1">
      <c r="A26" s="82" t="s">
        <v>100</v>
      </c>
      <c r="B26" s="49"/>
      <c r="C26" s="14">
        <v>10</v>
      </c>
      <c r="D26" s="9" t="s">
        <v>98</v>
      </c>
      <c r="E26" s="49"/>
      <c r="F26" s="21">
        <f t="shared" si="0"/>
        <v>0</v>
      </c>
      <c r="G26" s="36">
        <f t="shared" si="1"/>
        <v>0</v>
      </c>
    </row>
    <row r="27" spans="1:7" ht="27.95" customHeight="1">
      <c r="A27" s="76" t="s">
        <v>91</v>
      </c>
      <c r="B27" s="49"/>
      <c r="C27" s="14">
        <v>20</v>
      </c>
      <c r="D27" s="13" t="s">
        <v>98</v>
      </c>
      <c r="E27" s="49"/>
      <c r="F27" s="21">
        <f t="shared" si="0"/>
        <v>0</v>
      </c>
      <c r="G27" s="36">
        <f t="shared" si="1"/>
        <v>0</v>
      </c>
    </row>
    <row r="28" spans="1:7" ht="27.95" customHeight="1">
      <c r="A28" s="64"/>
      <c r="B28" s="65"/>
      <c r="C28" s="66"/>
      <c r="D28" s="67"/>
      <c r="E28" s="65"/>
      <c r="F28" s="68"/>
      <c r="G28" s="68"/>
    </row>
    <row r="29" spans="1:7" ht="27.95" customHeight="1">
      <c r="A29" s="59"/>
      <c r="B29" s="60"/>
      <c r="C29" s="61"/>
      <c r="D29" s="62"/>
      <c r="E29" s="60"/>
      <c r="F29" s="63"/>
      <c r="G29" s="63"/>
    </row>
    <row r="30" spans="1:7" ht="27.95" customHeight="1">
      <c r="A30" s="59"/>
      <c r="B30" s="60"/>
      <c r="C30" s="61"/>
      <c r="D30" s="62"/>
      <c r="E30" s="60"/>
      <c r="F30" s="63"/>
      <c r="G30" s="63"/>
    </row>
    <row r="31" spans="1:7" ht="27.95" customHeight="1">
      <c r="A31" s="59"/>
      <c r="B31" s="60"/>
      <c r="C31" s="61"/>
      <c r="D31" s="62"/>
      <c r="E31" s="60"/>
      <c r="F31" s="63"/>
      <c r="G31" s="63"/>
    </row>
    <row r="32" spans="1:7" ht="27.95" customHeight="1">
      <c r="A32" s="59"/>
      <c r="B32" s="60"/>
      <c r="C32" s="61"/>
      <c r="D32" s="62"/>
      <c r="E32" s="60"/>
      <c r="F32" s="63"/>
      <c r="G32" s="63"/>
    </row>
    <row r="33" spans="1:7" ht="27.95" customHeight="1">
      <c r="A33" s="59"/>
      <c r="B33" s="60"/>
      <c r="C33" s="61"/>
      <c r="D33" s="62"/>
      <c r="E33" s="60"/>
      <c r="F33" s="63"/>
      <c r="G33" s="63"/>
    </row>
    <row r="34" spans="1:7" ht="27.95" customHeight="1">
      <c r="A34" s="59"/>
      <c r="B34" s="60"/>
      <c r="C34" s="61"/>
      <c r="D34" s="62"/>
      <c r="E34" s="60"/>
      <c r="F34" s="63"/>
      <c r="G34" s="63"/>
    </row>
    <row r="35" spans="1:7" ht="27.95" customHeight="1">
      <c r="A35" s="59"/>
      <c r="B35" s="60"/>
      <c r="C35" s="61"/>
      <c r="D35" s="62"/>
      <c r="E35" s="60"/>
      <c r="F35" s="63"/>
      <c r="G35" s="63"/>
    </row>
    <row r="36" spans="1:7" ht="27.95" customHeight="1">
      <c r="A36" s="59"/>
      <c r="B36" s="60"/>
      <c r="C36" s="61"/>
      <c r="D36" s="62"/>
      <c r="E36" s="60"/>
      <c r="F36" s="63"/>
      <c r="G36" s="63"/>
    </row>
    <row r="37" spans="1:7" ht="27.95" customHeight="1" thickBot="1">
      <c r="A37" s="59"/>
      <c r="B37" s="60"/>
      <c r="C37" s="61"/>
      <c r="D37" s="62"/>
      <c r="E37" s="124" t="s">
        <v>113</v>
      </c>
      <c r="F37" s="125"/>
      <c r="G37" s="126"/>
    </row>
    <row r="38" spans="1:7" ht="30" customHeight="1" thickTop="1">
      <c r="A38" s="69" t="s">
        <v>65</v>
      </c>
      <c r="B38" s="70"/>
      <c r="C38" s="71"/>
      <c r="D38" s="72"/>
      <c r="E38" s="70"/>
      <c r="F38" s="73"/>
      <c r="G38" s="74"/>
    </row>
    <row r="39" spans="1:7" ht="27.95" customHeight="1">
      <c r="A39" s="82" t="s">
        <v>76</v>
      </c>
      <c r="B39" s="49"/>
      <c r="C39" s="14">
        <v>210</v>
      </c>
      <c r="D39" s="13" t="s">
        <v>99</v>
      </c>
      <c r="E39" s="49"/>
      <c r="F39" s="21">
        <f t="shared" si="0"/>
        <v>0</v>
      </c>
      <c r="G39" s="36">
        <f t="shared" si="1"/>
        <v>0</v>
      </c>
    </row>
    <row r="40" spans="1:7" ht="27.95" customHeight="1">
      <c r="A40" s="76" t="s">
        <v>83</v>
      </c>
      <c r="B40" s="49"/>
      <c r="C40" s="14">
        <v>600</v>
      </c>
      <c r="D40" s="9" t="s">
        <v>98</v>
      </c>
      <c r="E40" s="49"/>
      <c r="F40" s="21">
        <f t="shared" si="0"/>
        <v>0</v>
      </c>
      <c r="G40" s="36">
        <f t="shared" si="1"/>
        <v>0</v>
      </c>
    </row>
    <row r="41" spans="1:7" ht="27.95" customHeight="1">
      <c r="A41" s="76" t="s">
        <v>72</v>
      </c>
      <c r="B41" s="49"/>
      <c r="C41" s="14">
        <v>150</v>
      </c>
      <c r="D41" s="9" t="s">
        <v>98</v>
      </c>
      <c r="E41" s="49"/>
      <c r="F41" s="21">
        <f t="shared" si="0"/>
        <v>0</v>
      </c>
      <c r="G41" s="36">
        <f t="shared" si="1"/>
        <v>0</v>
      </c>
    </row>
    <row r="42" spans="1:7" ht="27.95" customHeight="1">
      <c r="A42" s="82" t="s">
        <v>73</v>
      </c>
      <c r="B42" s="49" t="s">
        <v>102</v>
      </c>
      <c r="C42" s="14">
        <v>1100</v>
      </c>
      <c r="D42" s="9" t="s">
        <v>98</v>
      </c>
      <c r="E42" s="49"/>
      <c r="F42" s="21">
        <f t="shared" si="0"/>
        <v>0</v>
      </c>
      <c r="G42" s="36">
        <f t="shared" si="1"/>
        <v>0</v>
      </c>
    </row>
    <row r="43" spans="1:7" ht="27.95" customHeight="1">
      <c r="A43" s="82" t="s">
        <v>84</v>
      </c>
      <c r="B43" s="49"/>
      <c r="C43" s="14">
        <v>30</v>
      </c>
      <c r="D43" s="9" t="s">
        <v>98</v>
      </c>
      <c r="E43" s="49"/>
      <c r="F43" s="21">
        <f t="shared" si="0"/>
        <v>0</v>
      </c>
      <c r="G43" s="36">
        <f t="shared" si="1"/>
        <v>0</v>
      </c>
    </row>
    <row r="44" spans="1:7" ht="27.95" customHeight="1">
      <c r="A44" s="76" t="s">
        <v>82</v>
      </c>
      <c r="B44" s="49"/>
      <c r="C44" s="14">
        <v>60</v>
      </c>
      <c r="D44" s="9" t="s">
        <v>98</v>
      </c>
      <c r="E44" s="49"/>
      <c r="F44" s="21">
        <f t="shared" si="0"/>
        <v>0</v>
      </c>
      <c r="G44" s="36">
        <f t="shared" si="1"/>
        <v>0</v>
      </c>
    </row>
    <row r="45" spans="1:7" ht="30" customHeight="1">
      <c r="A45" s="50" t="s">
        <v>66</v>
      </c>
      <c r="B45" s="54"/>
      <c r="C45" s="55"/>
      <c r="D45" s="56"/>
      <c r="E45" s="54"/>
      <c r="F45" s="57"/>
      <c r="G45" s="58"/>
    </row>
    <row r="46" spans="1:7" ht="27.95" customHeight="1">
      <c r="A46" s="76" t="s">
        <v>95</v>
      </c>
      <c r="B46" s="49"/>
      <c r="C46" s="14">
        <v>100</v>
      </c>
      <c r="D46" s="9" t="s">
        <v>98</v>
      </c>
      <c r="E46" s="49"/>
      <c r="F46" s="21">
        <f t="shared" si="0"/>
        <v>0</v>
      </c>
      <c r="G46" s="36">
        <f t="shared" si="1"/>
        <v>0</v>
      </c>
    </row>
    <row r="47" spans="1:7" ht="27.95" customHeight="1">
      <c r="A47" s="82" t="s">
        <v>77</v>
      </c>
      <c r="B47" s="49"/>
      <c r="C47" s="14">
        <v>10</v>
      </c>
      <c r="D47" s="9" t="s">
        <v>98</v>
      </c>
      <c r="E47" s="49"/>
      <c r="F47" s="21">
        <f t="shared" si="0"/>
        <v>0</v>
      </c>
      <c r="G47" s="36">
        <f t="shared" si="1"/>
        <v>0</v>
      </c>
    </row>
    <row r="48" spans="1:7" ht="27.95" customHeight="1">
      <c r="A48" s="76" t="s">
        <v>85</v>
      </c>
      <c r="B48" s="14" t="s">
        <v>86</v>
      </c>
      <c r="C48" s="14">
        <v>100</v>
      </c>
      <c r="D48" s="9" t="s">
        <v>98</v>
      </c>
      <c r="E48" s="49"/>
      <c r="F48" s="21">
        <f t="shared" si="0"/>
        <v>0</v>
      </c>
      <c r="G48" s="36">
        <f t="shared" si="1"/>
        <v>0</v>
      </c>
    </row>
    <row r="49" spans="1:7" ht="27.95" customHeight="1">
      <c r="A49" s="76" t="s">
        <v>87</v>
      </c>
      <c r="B49" s="14" t="s">
        <v>86</v>
      </c>
      <c r="C49" s="14">
        <v>60</v>
      </c>
      <c r="D49" s="9" t="s">
        <v>98</v>
      </c>
      <c r="E49" s="49"/>
      <c r="F49" s="21">
        <f t="shared" si="0"/>
        <v>0</v>
      </c>
      <c r="G49" s="36">
        <f t="shared" si="1"/>
        <v>0</v>
      </c>
    </row>
    <row r="50" spans="1:7" ht="27.95" customHeight="1">
      <c r="A50" s="76" t="s">
        <v>88</v>
      </c>
      <c r="B50" s="14" t="s">
        <v>89</v>
      </c>
      <c r="C50" s="14">
        <v>150</v>
      </c>
      <c r="D50" s="9" t="s">
        <v>98</v>
      </c>
      <c r="E50" s="49"/>
      <c r="F50" s="21">
        <f t="shared" si="0"/>
        <v>0</v>
      </c>
      <c r="G50" s="36">
        <f t="shared" si="1"/>
        <v>0</v>
      </c>
    </row>
    <row r="51" spans="1:7" ht="27.95" customHeight="1">
      <c r="A51" s="82" t="s">
        <v>78</v>
      </c>
      <c r="B51" s="49"/>
      <c r="C51" s="14">
        <v>10</v>
      </c>
      <c r="D51" s="9" t="s">
        <v>98</v>
      </c>
      <c r="E51" s="49"/>
      <c r="F51" s="21">
        <f t="shared" si="0"/>
        <v>0</v>
      </c>
      <c r="G51" s="36">
        <f t="shared" si="1"/>
        <v>0</v>
      </c>
    </row>
    <row r="54" spans="1:7" ht="15.75" thickBot="1"/>
    <row r="55" spans="1:7" ht="19.5" thickBot="1">
      <c r="D55" s="98" t="s">
        <v>17</v>
      </c>
      <c r="E55" s="99"/>
      <c r="F55" s="24">
        <f>SUM(F4:F54)</f>
        <v>0</v>
      </c>
      <c r="G55" s="24">
        <f>SUM(G4:G54)</f>
        <v>0</v>
      </c>
    </row>
  </sheetData>
  <sortState ref="A35:C41">
    <sortCondition ref="A35"/>
  </sortState>
  <mergeCells count="5">
    <mergeCell ref="D55:E55"/>
    <mergeCell ref="A1:F2"/>
    <mergeCell ref="G1:G2"/>
    <mergeCell ref="F18:G18"/>
    <mergeCell ref="E37:G37"/>
  </mergeCells>
  <printOptions horizontalCentered="1" verticalCentered="1"/>
  <pageMargins left="0" right="0" top="0.55118110236220474" bottom="0.55118110236220474" header="0.31496062992125984" footer="0.31496062992125984"/>
  <pageSetup paperSize="9" orientation="landscape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D20" sqref="D20"/>
    </sheetView>
  </sheetViews>
  <sheetFormatPr baseColWidth="10" defaultRowHeight="15"/>
  <cols>
    <col min="1" max="1" width="24.28515625" customWidth="1"/>
    <col min="2" max="2" width="32.140625" customWidth="1"/>
    <col min="3" max="3" width="17.5703125" customWidth="1"/>
    <col min="4" max="4" width="25.140625" customWidth="1"/>
    <col min="5" max="5" width="10.42578125" customWidth="1"/>
    <col min="6" max="6" width="11.28515625" customWidth="1"/>
    <col min="7" max="7" width="11.85546875" customWidth="1"/>
  </cols>
  <sheetData>
    <row r="1" spans="1:7" ht="15.75" customHeight="1" thickTop="1">
      <c r="A1" s="100" t="s">
        <v>110</v>
      </c>
      <c r="B1" s="101"/>
      <c r="C1" s="101"/>
      <c r="D1" s="101"/>
      <c r="E1" s="101"/>
      <c r="F1" s="101"/>
      <c r="G1" s="112" t="s">
        <v>109</v>
      </c>
    </row>
    <row r="2" spans="1:7" ht="51" customHeight="1">
      <c r="A2" s="127"/>
      <c r="B2" s="128"/>
      <c r="C2" s="128"/>
      <c r="D2" s="128"/>
      <c r="E2" s="128"/>
      <c r="F2" s="128"/>
      <c r="G2" s="113"/>
    </row>
    <row r="3" spans="1:7" ht="19.5" customHeight="1" thickBot="1">
      <c r="A3" s="103"/>
      <c r="B3" s="104"/>
      <c r="C3" s="104"/>
      <c r="D3" s="104"/>
      <c r="E3" s="104"/>
      <c r="F3" s="104"/>
      <c r="G3" s="129"/>
    </row>
    <row r="4" spans="1:7" ht="49.5" customHeight="1" thickBot="1">
      <c r="A4" s="30" t="s">
        <v>0</v>
      </c>
      <c r="B4" s="6" t="s">
        <v>1</v>
      </c>
      <c r="C4" s="6" t="s">
        <v>51</v>
      </c>
      <c r="D4" s="6" t="s">
        <v>2</v>
      </c>
      <c r="E4" s="6" t="s">
        <v>3</v>
      </c>
      <c r="F4" s="6" t="s">
        <v>16</v>
      </c>
      <c r="G4" s="7" t="s">
        <v>4</v>
      </c>
    </row>
    <row r="5" spans="1:7" ht="30" customHeight="1">
      <c r="A5" s="82" t="s">
        <v>94</v>
      </c>
      <c r="B5" s="13"/>
      <c r="C5" s="14">
        <v>200</v>
      </c>
      <c r="D5" s="13" t="s">
        <v>99</v>
      </c>
      <c r="E5" s="84"/>
      <c r="F5" s="20">
        <f t="shared" ref="F5:F7" si="0">E5*C5</f>
        <v>0</v>
      </c>
      <c r="G5" s="20">
        <f t="shared" ref="G5:G7" si="1">F5+(F5*0.055)</f>
        <v>0</v>
      </c>
    </row>
    <row r="6" spans="1:7" ht="30" customHeight="1">
      <c r="A6" s="85" t="s">
        <v>43</v>
      </c>
      <c r="B6" s="9" t="s">
        <v>42</v>
      </c>
      <c r="C6" s="10">
        <v>400</v>
      </c>
      <c r="D6" s="11" t="s">
        <v>24</v>
      </c>
      <c r="E6" s="20"/>
      <c r="F6" s="20">
        <f t="shared" si="0"/>
        <v>0</v>
      </c>
      <c r="G6" s="20">
        <f t="shared" si="1"/>
        <v>0</v>
      </c>
    </row>
    <row r="7" spans="1:7" ht="30" customHeight="1" thickBot="1">
      <c r="A7" s="77" t="s">
        <v>45</v>
      </c>
      <c r="B7" s="17" t="s">
        <v>44</v>
      </c>
      <c r="C7" s="18">
        <v>200</v>
      </c>
      <c r="D7" s="19" t="s">
        <v>24</v>
      </c>
      <c r="E7" s="22"/>
      <c r="F7" s="22">
        <f t="shared" si="0"/>
        <v>0</v>
      </c>
      <c r="G7" s="22">
        <f t="shared" si="1"/>
        <v>0</v>
      </c>
    </row>
    <row r="8" spans="1:7" ht="30" customHeight="1" thickTop="1" thickBot="1">
      <c r="A8" s="1"/>
      <c r="B8" s="2"/>
      <c r="C8" s="3"/>
      <c r="D8" s="4"/>
      <c r="E8" s="3"/>
      <c r="F8" s="3"/>
      <c r="G8" s="3"/>
    </row>
    <row r="9" spans="1:7" ht="30" customHeight="1" thickBot="1">
      <c r="A9" s="5"/>
      <c r="B9" s="2"/>
      <c r="C9" s="3"/>
      <c r="D9" s="98" t="s">
        <v>17</v>
      </c>
      <c r="E9" s="99"/>
      <c r="F9" s="24">
        <f>F5+F6+F7</f>
        <v>0</v>
      </c>
      <c r="G9" s="24">
        <f>G7+G6</f>
        <v>0</v>
      </c>
    </row>
    <row r="10" spans="1:7" ht="30" customHeight="1">
      <c r="A10" s="3"/>
      <c r="B10" s="3"/>
      <c r="C10" s="3"/>
      <c r="D10" s="3"/>
      <c r="E10" s="3"/>
      <c r="F10" s="3"/>
      <c r="G10" s="3"/>
    </row>
    <row r="11" spans="1:7" ht="30" customHeight="1">
      <c r="A11" s="3"/>
      <c r="B11" s="3"/>
      <c r="C11" s="3"/>
      <c r="D11" s="3"/>
      <c r="E11" s="3"/>
      <c r="F11" s="3"/>
      <c r="G11" s="3"/>
    </row>
    <row r="12" spans="1:7" ht="30" customHeight="1">
      <c r="A12" s="3"/>
      <c r="B12" s="3"/>
      <c r="C12" s="3"/>
      <c r="D12" s="3"/>
      <c r="E12" s="3"/>
      <c r="F12" s="3"/>
      <c r="G12" s="3"/>
    </row>
    <row r="13" spans="1:7" ht="30" customHeight="1">
      <c r="A13" s="3"/>
      <c r="B13" s="3"/>
      <c r="C13" s="3"/>
      <c r="D13" s="3"/>
      <c r="E13" s="3"/>
      <c r="F13" s="3"/>
      <c r="G13" s="3"/>
    </row>
    <row r="14" spans="1:7" ht="30" customHeight="1">
      <c r="A14" s="3"/>
      <c r="B14" s="3"/>
      <c r="C14" s="3"/>
      <c r="D14" s="3"/>
      <c r="E14" s="3"/>
      <c r="F14" s="3"/>
      <c r="G14" s="3"/>
    </row>
    <row r="15" spans="1:7" ht="30" customHeight="1">
      <c r="A15" s="3"/>
      <c r="B15" s="3"/>
      <c r="C15" s="3"/>
      <c r="D15" s="3"/>
      <c r="E15" s="3"/>
      <c r="F15" s="3"/>
      <c r="G15" s="3"/>
    </row>
    <row r="16" spans="1:7">
      <c r="A16" s="3"/>
      <c r="B16" s="3"/>
      <c r="C16" s="3"/>
      <c r="D16" s="3"/>
      <c r="E16" s="3"/>
      <c r="F16" s="3"/>
      <c r="G16" s="3"/>
    </row>
  </sheetData>
  <mergeCells count="3">
    <mergeCell ref="A1:F3"/>
    <mergeCell ref="G1:G3"/>
    <mergeCell ref="D9:E9"/>
  </mergeCells>
  <pageMargins left="0.54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LOT 1 AGNEAU</vt:lpstr>
      <vt:lpstr>LOT 2 BOEUF</vt:lpstr>
      <vt:lpstr>LOT 3 VEAU</vt:lpstr>
      <vt:lpstr>LOT 4 PORC</vt:lpstr>
      <vt:lpstr>LOT 5 CHARCUTERIE</vt:lpstr>
      <vt:lpstr>LOT 6 PORC BIO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lehodey</dc:creator>
  <cp:lastModifiedBy>evrard</cp:lastModifiedBy>
  <cp:lastPrinted>2018-12-14T14:09:06Z</cp:lastPrinted>
  <dcterms:created xsi:type="dcterms:W3CDTF">2018-09-25T15:11:17Z</dcterms:created>
  <dcterms:modified xsi:type="dcterms:W3CDTF">2018-12-14T14:11:30Z</dcterms:modified>
</cp:coreProperties>
</file>