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RODUITS LAITIERS" sheetId="1" r:id="rId1"/>
  </sheets>
  <definedNames>
    <definedName name="Excel_BuiltIn_Print_Area" localSheetId="0">'PRODUITS LAITIERS'!$A$1:$K$164</definedName>
    <definedName name="_xlnm.Print_Area" localSheetId="0">'PRODUITS LAITIERS'!$A$1:$K$112</definedName>
  </definedNames>
  <calcPr fullCalcOnLoad="1"/>
</workbook>
</file>

<file path=xl/sharedStrings.xml><?xml version="1.0" encoding="utf-8"?>
<sst xmlns="http://schemas.openxmlformats.org/spreadsheetml/2006/main" count="244" uniqueCount="127">
  <si>
    <t>Collège Pierre et Marie Curie</t>
  </si>
  <si>
    <t>5 rue du Marché</t>
  </si>
  <si>
    <t>14220 POTIGNY</t>
  </si>
  <si>
    <t>Tél : 02.31.90.60.55</t>
  </si>
  <si>
    <t xml:space="preserve">PRODUITS LAITIERS </t>
  </si>
  <si>
    <t>LOT 1 : FROMAGES ENTIERS ET PORTIONS</t>
  </si>
  <si>
    <t>Code produit</t>
  </si>
  <si>
    <t>Désignation</t>
  </si>
  <si>
    <t>Type de fromage</t>
  </si>
  <si>
    <t xml:space="preserve">% de matières grasses </t>
  </si>
  <si>
    <t>Unité de conditionnement</t>
  </si>
  <si>
    <t>TOTAL H.T.</t>
  </si>
  <si>
    <t>TVA</t>
  </si>
  <si>
    <t xml:space="preserve"> TOTAL T.T.C.</t>
  </si>
  <si>
    <t>Brie pasteurisé</t>
  </si>
  <si>
    <t>entier</t>
  </si>
  <si>
    <t>kg</t>
  </si>
  <si>
    <t>pièce</t>
  </si>
  <si>
    <t>Cantal jeune</t>
  </si>
  <si>
    <t>mélange 2 lait</t>
  </si>
  <si>
    <t>Comté 1/12</t>
  </si>
  <si>
    <t>Édam</t>
  </si>
  <si>
    <t>Emmental bloc</t>
  </si>
  <si>
    <t>Emmental rapé</t>
  </si>
  <si>
    <t>rapé</t>
  </si>
  <si>
    <t>cube</t>
  </si>
  <si>
    <t>barquette</t>
  </si>
  <si>
    <t>Gouda</t>
  </si>
  <si>
    <t>Livarot</t>
  </si>
  <si>
    <t>AOC</t>
  </si>
  <si>
    <t>moncadi croûte noir</t>
  </si>
  <si>
    <t>mozzarella pain</t>
  </si>
  <si>
    <t>Munster</t>
  </si>
  <si>
    <t>pot</t>
  </si>
  <si>
    <t>Reblochon AOC</t>
  </si>
  <si>
    <t>St Paulin</t>
  </si>
  <si>
    <t>St nectaire AOC</t>
  </si>
  <si>
    <t>Tomme grise</t>
  </si>
  <si>
    <t>Toastinette Cheddar x84</t>
  </si>
  <si>
    <t>tranche</t>
  </si>
  <si>
    <t>portion</t>
  </si>
  <si>
    <t>boite x30</t>
  </si>
  <si>
    <t>boite x54</t>
  </si>
  <si>
    <t>carton x96</t>
  </si>
  <si>
    <t>boite x80</t>
  </si>
  <si>
    <t>boite x96</t>
  </si>
  <si>
    <t>boite x90</t>
  </si>
  <si>
    <t>boite x120</t>
  </si>
  <si>
    <t>Rondelet aux noix</t>
  </si>
  <si>
    <t>% matière grasse</t>
  </si>
  <si>
    <t xml:space="preserve">seau </t>
  </si>
  <si>
    <t>Crème liquide UHT</t>
  </si>
  <si>
    <t>litre</t>
  </si>
  <si>
    <t>Crème anglaise</t>
  </si>
  <si>
    <t>Lait UHT 1/2 écrémé</t>
  </si>
  <si>
    <t>Lait fontaine UHT 1/2 écrémé</t>
  </si>
  <si>
    <t>outre 10L</t>
  </si>
  <si>
    <t>Mayonnaise</t>
  </si>
  <si>
    <t>Quantité en kg ou pièce</t>
  </si>
  <si>
    <t>plaquette 250gr</t>
  </si>
  <si>
    <t>Conditionnement</t>
  </si>
  <si>
    <t>Unité de facturation</t>
  </si>
  <si>
    <t>Quantité</t>
  </si>
  <si>
    <t>Crème dessert caramel</t>
  </si>
  <si>
    <t>pot 125gr</t>
  </si>
  <si>
    <t>Crème dessert chocolat</t>
  </si>
  <si>
    <t>Crème dessert vanille</t>
  </si>
  <si>
    <t>Fromage blanc battu</t>
  </si>
  <si>
    <t>seau 5 kg</t>
  </si>
  <si>
    <t>Novly gélifié chocolat</t>
  </si>
  <si>
    <t>pot 90gr</t>
  </si>
  <si>
    <t>Novly gélifié vanille</t>
  </si>
  <si>
    <t>Liégeois café</t>
  </si>
  <si>
    <t>pot 115gr</t>
  </si>
  <si>
    <t>Liégeois chocolat</t>
  </si>
  <si>
    <t>Liégeois vanille</t>
  </si>
  <si>
    <t xml:space="preserve">Petit suisse chocolat </t>
  </si>
  <si>
    <t>pot 60gr</t>
  </si>
  <si>
    <t xml:space="preserve">Petit suisse nature sucré </t>
  </si>
  <si>
    <t xml:space="preserve">Petit suisse fruit </t>
  </si>
  <si>
    <t>Yaourt à boire divers parfums</t>
  </si>
  <si>
    <t>unité 100gr</t>
  </si>
  <si>
    <t>Yaourt aromatisé</t>
  </si>
  <si>
    <t>Yaourt nature BIO</t>
  </si>
  <si>
    <t>Yaourt velouté Fruix panaché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</si>
  <si>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</si>
  <si>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Camembert feuille 240 gr</t>
  </si>
  <si>
    <t>Camembert lait cru 250 gr</t>
  </si>
  <si>
    <t>Chèvre bûchette 250 gr</t>
  </si>
  <si>
    <t>Fromage brebis  dés 500 gr</t>
  </si>
  <si>
    <t>Mascarponne 500 gf</t>
  </si>
  <si>
    <t>Neufchâtel cœur AOC 200 gr</t>
  </si>
  <si>
    <t>Pont l'évêque AOC 350 gr</t>
  </si>
  <si>
    <t>Roquefort en dés 500 gr</t>
  </si>
  <si>
    <t>Boursin 16 gr</t>
  </si>
  <si>
    <t>Cantadou 16,6 gr</t>
  </si>
  <si>
    <t>Cantafrais 16,6 gr</t>
  </si>
  <si>
    <t>Chanteneige 25 gr</t>
  </si>
  <si>
    <t>Édam 25 gr</t>
  </si>
  <si>
    <t>Gouda 25 gr</t>
  </si>
  <si>
    <t>Kiri 20 gr</t>
  </si>
  <si>
    <t>Mini Babybel rouge 22 gr</t>
  </si>
  <si>
    <t>Mini Roitelet 30 gr</t>
  </si>
  <si>
    <t>Pavé 1/2 sel 25 gr</t>
  </si>
  <si>
    <t>Samos 20 gr</t>
  </si>
  <si>
    <t>Six de savoie 20 gr</t>
  </si>
  <si>
    <t>Vache qui rit 20 gr</t>
  </si>
  <si>
    <t>Vache Picon 16,6 gr</t>
  </si>
  <si>
    <t>Crème fraîche épaisse 5 litres</t>
  </si>
  <si>
    <t>Quantité en litre/kg</t>
  </si>
  <si>
    <t>Beurre doux 250 gr</t>
  </si>
  <si>
    <t>Margarine 500 gr</t>
  </si>
  <si>
    <t>Prix unitaire</t>
  </si>
  <si>
    <t>TOTAL LOT 1- FROMAGES ENTIERS ET PORTIONS</t>
  </si>
  <si>
    <t>LOT 2 : LAIT ET CRÈMERIE - BEURRE - MARGARINE</t>
  </si>
  <si>
    <t>plaquette de 500 gr</t>
  </si>
  <si>
    <t>LOT 3 : YAOURTS ET DESSERTS LACTÉS</t>
  </si>
  <si>
    <t>TOTAL LOT 3 : YAOURT ET DESSERT LACTÉ</t>
  </si>
  <si>
    <t xml:space="preserve">MARCHE COMPORTANT 3 LOTS </t>
  </si>
  <si>
    <t>TOTAL LOT 2 - LAIT  CREMERIE et BEURRE</t>
  </si>
  <si>
    <t>Yaourt recette crémeuse</t>
  </si>
  <si>
    <t>Danette chocolat</t>
  </si>
  <si>
    <t>Danette caramel</t>
  </si>
  <si>
    <t>Danette vanille</t>
  </si>
  <si>
    <t>Yaourt Danonino Rigolo</t>
  </si>
  <si>
    <t>Yaourt Activia Divers parfums</t>
  </si>
  <si>
    <t>Danette chocolat noisette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</si>
</sst>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&quot; €&quot;"/>
    <numFmt numFmtId="166" formatCode="#,##0.000&quot; €&quot;"/>
    <numFmt numFmtId="167" formatCode="#,##0.00&quot; €&quot;;[Red]\-#,##0.00&quot; €&quot;"/>
  </numFmts>
  <fonts count="48">
    <font>
      <sz val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11" fillId="29" borderId="4" applyNumberFormat="0" applyAlignment="0" applyProtection="0"/>
    <xf numFmtId="0" fontId="3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32" borderId="0" applyNumberFormat="0" applyBorder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3" borderId="10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9" fontId="0" fillId="0" borderId="12" xfId="44" applyNumberFormat="1" applyFont="1" applyFill="1" applyBorder="1" applyAlignment="1" applyProtection="1">
      <alignment horizontal="center" vertical="center" wrapText="1"/>
      <protection/>
    </xf>
    <xf numFmtId="0" fontId="0" fillId="0" borderId="12" xfId="44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NumberFormat="1" applyFont="1" applyFill="1" applyBorder="1" applyAlignment="1" applyProtection="1">
      <alignment horizontal="center" vertical="center" wrapText="1"/>
      <protection/>
    </xf>
    <xf numFmtId="165" fontId="0" fillId="0" borderId="12" xfId="46" applyNumberFormat="1" applyFont="1" applyFill="1" applyBorder="1" applyAlignment="1" applyProtection="1">
      <alignment horizontal="center" vertical="center" wrapText="1"/>
      <protection/>
    </xf>
    <xf numFmtId="165" fontId="0" fillId="0" borderId="12" xfId="51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34" borderId="12" xfId="0" applyFont="1" applyFill="1" applyBorder="1" applyAlignment="1">
      <alignment horizontal="center" vertical="center"/>
    </xf>
    <xf numFmtId="9" fontId="0" fillId="34" borderId="12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38" fontId="0" fillId="0" borderId="12" xfId="46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0" borderId="16" xfId="44" applyNumberFormat="1" applyFont="1" applyFill="1" applyBorder="1" applyAlignment="1" applyProtection="1">
      <alignment horizontal="center" vertical="center" wrapText="1"/>
      <protection/>
    </xf>
    <xf numFmtId="9" fontId="0" fillId="0" borderId="16" xfId="44" applyNumberFormat="1" applyFont="1" applyFill="1" applyBorder="1" applyAlignment="1" applyProtection="1">
      <alignment horizontal="center" vertical="center" wrapText="1"/>
      <protection/>
    </xf>
    <xf numFmtId="0" fontId="0" fillId="0" borderId="16" xfId="46" applyNumberFormat="1" applyFont="1" applyFill="1" applyBorder="1" applyAlignment="1" applyProtection="1">
      <alignment horizontal="center" vertical="center" wrapText="1"/>
      <protection/>
    </xf>
    <xf numFmtId="165" fontId="0" fillId="0" borderId="16" xfId="46" applyNumberFormat="1" applyFont="1" applyFill="1" applyBorder="1" applyAlignment="1" applyProtection="1">
      <alignment horizontal="center" vertical="center" wrapText="1"/>
      <protection/>
    </xf>
    <xf numFmtId="165" fontId="0" fillId="0" borderId="16" xfId="51" applyNumberFormat="1" applyFont="1" applyFill="1" applyBorder="1" applyAlignment="1" applyProtection="1">
      <alignment horizontal="center" vertical="center" wrapText="1"/>
      <protection/>
    </xf>
    <xf numFmtId="165" fontId="10" fillId="0" borderId="17" xfId="0" applyNumberFormat="1" applyFont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9" fontId="0" fillId="34" borderId="19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165" fontId="0" fillId="34" borderId="19" xfId="0" applyNumberFormat="1" applyFont="1" applyFill="1" applyBorder="1" applyAlignment="1">
      <alignment horizontal="center" vertical="center"/>
    </xf>
    <xf numFmtId="165" fontId="0" fillId="0" borderId="19" xfId="46" applyNumberFormat="1" applyFont="1" applyFill="1" applyBorder="1" applyAlignment="1" applyProtection="1">
      <alignment horizontal="center" vertical="center" wrapText="1"/>
      <protection/>
    </xf>
    <xf numFmtId="165" fontId="0" fillId="0" borderId="19" xfId="51" applyNumberFormat="1" applyFont="1" applyFill="1" applyBorder="1" applyAlignment="1" applyProtection="1">
      <alignment horizontal="center" vertical="center" wrapText="1"/>
      <protection/>
    </xf>
    <xf numFmtId="165" fontId="10" fillId="0" borderId="20" xfId="0" applyNumberFormat="1" applyFont="1" applyBorder="1" applyAlignment="1">
      <alignment horizontal="center" vertical="center" wrapText="1"/>
    </xf>
    <xf numFmtId="165" fontId="12" fillId="34" borderId="21" xfId="0" applyNumberFormat="1" applyFont="1" applyFill="1" applyBorder="1" applyAlignment="1">
      <alignment horizontal="center" vertical="center"/>
    </xf>
    <xf numFmtId="165" fontId="12" fillId="35" borderId="2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0" fillId="0" borderId="25" xfId="44" applyNumberFormat="1" applyFont="1" applyFill="1" applyBorder="1" applyAlignment="1" applyProtection="1">
      <alignment horizontal="center" vertical="center" wrapText="1"/>
      <protection/>
    </xf>
    <xf numFmtId="9" fontId="0" fillId="0" borderId="25" xfId="44" applyNumberFormat="1" applyFont="1" applyFill="1" applyBorder="1" applyAlignment="1" applyProtection="1">
      <alignment horizontal="center" vertical="center" wrapText="1"/>
      <protection/>
    </xf>
    <xf numFmtId="0" fontId="0" fillId="0" borderId="25" xfId="46" applyNumberFormat="1" applyFont="1" applyFill="1" applyBorder="1" applyAlignment="1" applyProtection="1">
      <alignment horizontal="center" vertical="center" wrapText="1"/>
      <protection/>
    </xf>
    <xf numFmtId="165" fontId="0" fillId="0" borderId="25" xfId="46" applyNumberFormat="1" applyFont="1" applyFill="1" applyBorder="1" applyAlignment="1" applyProtection="1">
      <alignment horizontal="center" vertical="center" wrapText="1"/>
      <protection/>
    </xf>
    <xf numFmtId="165" fontId="0" fillId="0" borderId="25" xfId="51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Border="1" applyAlignment="1">
      <alignment horizontal="center" vertical="center" wrapText="1"/>
    </xf>
    <xf numFmtId="165" fontId="12" fillId="34" borderId="27" xfId="0" applyNumberFormat="1" applyFont="1" applyFill="1" applyBorder="1" applyAlignment="1">
      <alignment horizontal="center" vertical="center"/>
    </xf>
    <xf numFmtId="165" fontId="12" fillId="35" borderId="28" xfId="0" applyNumberFormat="1" applyFont="1" applyFill="1" applyBorder="1" applyAlignment="1">
      <alignment horizontal="center" vertical="center"/>
    </xf>
    <xf numFmtId="0" fontId="0" fillId="0" borderId="24" xfId="44" applyNumberFormat="1" applyFont="1" applyFill="1" applyBorder="1" applyAlignment="1" applyProtection="1">
      <alignment horizontal="center" vertical="center" wrapText="1"/>
      <protection/>
    </xf>
    <xf numFmtId="165" fontId="0" fillId="0" borderId="24" xfId="46" applyNumberFormat="1" applyFont="1" applyFill="1" applyBorder="1" applyAlignment="1" applyProtection="1">
      <alignment horizontal="center" vertical="center" wrapText="1"/>
      <protection/>
    </xf>
    <xf numFmtId="165" fontId="0" fillId="0" borderId="24" xfId="51" applyNumberFormat="1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wrapText="1"/>
    </xf>
    <xf numFmtId="0" fontId="0" fillId="34" borderId="24" xfId="0" applyFont="1" applyFill="1" applyBorder="1" applyAlignment="1">
      <alignment/>
    </xf>
    <xf numFmtId="38" fontId="0" fillId="0" borderId="24" xfId="46" applyNumberFormat="1" applyFont="1" applyFill="1" applyBorder="1" applyAlignment="1" applyProtection="1">
      <alignment horizontal="center" vertical="center" wrapText="1"/>
      <protection/>
    </xf>
    <xf numFmtId="165" fontId="12" fillId="34" borderId="29" xfId="0" applyNumberFormat="1" applyFont="1" applyFill="1" applyBorder="1" applyAlignment="1">
      <alignment horizontal="center" vertical="center"/>
    </xf>
    <xf numFmtId="165" fontId="12" fillId="36" borderId="3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65" fontId="10" fillId="0" borderId="31" xfId="46" applyNumberFormat="1" applyFont="1" applyFill="1" applyBorder="1" applyAlignment="1" applyProtection="1">
      <alignment horizontal="center" vertical="center" wrapText="1"/>
      <protection/>
    </xf>
    <xf numFmtId="165" fontId="10" fillId="0" borderId="13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32" xfId="0" applyFont="1" applyFill="1" applyBorder="1" applyAlignment="1">
      <alignment wrapText="1"/>
    </xf>
    <xf numFmtId="0" fontId="0" fillId="34" borderId="33" xfId="0" applyFont="1" applyFill="1" applyBorder="1" applyAlignment="1">
      <alignment/>
    </xf>
    <xf numFmtId="0" fontId="0" fillId="0" borderId="33" xfId="44" applyNumberFormat="1" applyFont="1" applyFill="1" applyBorder="1" applyAlignment="1" applyProtection="1">
      <alignment horizontal="center" vertical="center" wrapText="1"/>
      <protection/>
    </xf>
    <xf numFmtId="0" fontId="0" fillId="0" borderId="33" xfId="46" applyNumberFormat="1" applyFont="1" applyFill="1" applyBorder="1" applyAlignment="1" applyProtection="1">
      <alignment horizontal="center" vertical="center" wrapText="1"/>
      <protection/>
    </xf>
    <xf numFmtId="165" fontId="0" fillId="0" borderId="33" xfId="46" applyNumberFormat="1" applyFont="1" applyFill="1" applyBorder="1" applyAlignment="1" applyProtection="1">
      <alignment horizontal="center" vertical="center" wrapText="1"/>
      <protection/>
    </xf>
    <xf numFmtId="165" fontId="0" fillId="0" borderId="33" xfId="51" applyNumberFormat="1" applyFont="1" applyFill="1" applyBorder="1" applyAlignment="1" applyProtection="1">
      <alignment horizontal="center" vertical="center" wrapText="1"/>
      <protection/>
    </xf>
    <xf numFmtId="165" fontId="10" fillId="0" borderId="34" xfId="46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wrapText="1"/>
    </xf>
    <xf numFmtId="0" fontId="0" fillId="34" borderId="36" xfId="0" applyFont="1" applyFill="1" applyBorder="1" applyAlignment="1">
      <alignment/>
    </xf>
    <xf numFmtId="0" fontId="0" fillId="0" borderId="36" xfId="44" applyNumberFormat="1" applyFont="1" applyFill="1" applyBorder="1" applyAlignment="1" applyProtection="1">
      <alignment horizontal="center" vertical="center" wrapText="1"/>
      <protection/>
    </xf>
    <xf numFmtId="0" fontId="0" fillId="0" borderId="36" xfId="46" applyNumberFormat="1" applyFont="1" applyFill="1" applyBorder="1" applyAlignment="1" applyProtection="1">
      <alignment horizontal="center" vertical="center" wrapText="1"/>
      <protection/>
    </xf>
    <xf numFmtId="165" fontId="0" fillId="0" borderId="36" xfId="46" applyNumberFormat="1" applyFont="1" applyFill="1" applyBorder="1" applyAlignment="1" applyProtection="1">
      <alignment horizontal="center" vertical="center" wrapText="1"/>
      <protection/>
    </xf>
    <xf numFmtId="165" fontId="0" fillId="0" borderId="36" xfId="51" applyNumberFormat="1" applyFont="1" applyFill="1" applyBorder="1" applyAlignment="1" applyProtection="1">
      <alignment horizontal="center" vertical="center" wrapText="1"/>
      <protection/>
    </xf>
    <xf numFmtId="165" fontId="10" fillId="0" borderId="37" xfId="46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wrapText="1"/>
    </xf>
    <xf numFmtId="0" fontId="0" fillId="34" borderId="39" xfId="0" applyFont="1" applyFill="1" applyBorder="1" applyAlignment="1">
      <alignment/>
    </xf>
    <xf numFmtId="0" fontId="0" fillId="0" borderId="39" xfId="44" applyNumberFormat="1" applyFont="1" applyFill="1" applyBorder="1" applyAlignment="1" applyProtection="1">
      <alignment horizontal="center" vertical="center" wrapText="1"/>
      <protection/>
    </xf>
    <xf numFmtId="0" fontId="0" fillId="0" borderId="39" xfId="46" applyNumberFormat="1" applyFont="1" applyFill="1" applyBorder="1" applyAlignment="1" applyProtection="1">
      <alignment horizontal="center" vertical="center" wrapText="1"/>
      <protection/>
    </xf>
    <xf numFmtId="165" fontId="0" fillId="0" borderId="39" xfId="46" applyNumberFormat="1" applyFont="1" applyFill="1" applyBorder="1" applyAlignment="1" applyProtection="1">
      <alignment horizontal="center" vertical="center" wrapText="1"/>
      <protection/>
    </xf>
    <xf numFmtId="165" fontId="0" fillId="0" borderId="39" xfId="51" applyNumberFormat="1" applyFont="1" applyFill="1" applyBorder="1" applyAlignment="1" applyProtection="1">
      <alignment horizontal="center" vertical="center" wrapText="1"/>
      <protection/>
    </xf>
    <xf numFmtId="165" fontId="10" fillId="0" borderId="40" xfId="46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left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right" vertical="center"/>
    </xf>
    <xf numFmtId="0" fontId="12" fillId="34" borderId="54" xfId="0" applyFont="1" applyFill="1" applyBorder="1" applyAlignment="1">
      <alignment horizontal="right" vertical="center"/>
    </xf>
    <xf numFmtId="0" fontId="12" fillId="34" borderId="55" xfId="0" applyFont="1" applyFill="1" applyBorder="1" applyAlignment="1">
      <alignment horizontal="right" vertical="center"/>
    </xf>
    <xf numFmtId="0" fontId="12" fillId="34" borderId="56" xfId="0" applyFont="1" applyFill="1" applyBorder="1" applyAlignment="1">
      <alignment horizontal="right" vertical="center"/>
    </xf>
    <xf numFmtId="0" fontId="12" fillId="34" borderId="57" xfId="0" applyFont="1" applyFill="1" applyBorder="1" applyAlignment="1">
      <alignment horizontal="right" vertical="center"/>
    </xf>
    <xf numFmtId="0" fontId="9" fillId="34" borderId="58" xfId="0" applyFont="1" applyFill="1" applyBorder="1" applyAlignment="1">
      <alignment horizontal="left" vertical="center" wrapText="1"/>
    </xf>
    <xf numFmtId="0" fontId="9" fillId="34" borderId="49" xfId="0" applyFont="1" applyFill="1" applyBorder="1" applyAlignment="1">
      <alignment horizontal="left" vertical="center" wrapText="1"/>
    </xf>
    <xf numFmtId="0" fontId="9" fillId="34" borderId="55" xfId="0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Sorti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14"/>
  <sheetViews>
    <sheetView tabSelected="1" workbookViewId="0" topLeftCell="A93">
      <selection activeCell="D121" sqref="D121"/>
    </sheetView>
  </sheetViews>
  <sheetFormatPr defaultColWidth="11.421875" defaultRowHeight="12.75"/>
  <cols>
    <col min="1" max="1" width="3.8515625" style="1" customWidth="1"/>
    <col min="2" max="2" width="14.7109375" style="1" customWidth="1"/>
    <col min="3" max="3" width="24.7109375" style="1" customWidth="1"/>
    <col min="4" max="4" width="17.57421875" style="1" customWidth="1"/>
    <col min="5" max="6" width="16.7109375" style="1" customWidth="1"/>
    <col min="7" max="7" width="11.7109375" style="1" customWidth="1"/>
    <col min="8" max="8" width="11.140625" style="1" customWidth="1"/>
    <col min="9" max="10" width="16.00390625" style="1" customWidth="1"/>
    <col min="11" max="11" width="16.00390625" style="96" customWidth="1"/>
    <col min="12" max="16384" width="11.421875" style="1" customWidth="1"/>
  </cols>
  <sheetData>
    <row r="1" spans="1:11" ht="27.7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9"/>
    </row>
    <row r="2" spans="1:11" ht="23.25">
      <c r="A2" s="2"/>
      <c r="B2" s="4" t="s">
        <v>1</v>
      </c>
      <c r="C2" s="4"/>
      <c r="D2" s="2"/>
      <c r="E2" s="2"/>
      <c r="F2" s="2"/>
      <c r="G2" s="2"/>
      <c r="H2" s="2"/>
      <c r="I2" s="2"/>
      <c r="J2" s="2"/>
      <c r="K2" s="9"/>
    </row>
    <row r="3" spans="1:11" ht="23.25">
      <c r="A3" s="2"/>
      <c r="B3" s="4" t="s">
        <v>2</v>
      </c>
      <c r="C3" s="4"/>
      <c r="D3" s="2"/>
      <c r="E3" s="2"/>
      <c r="F3" s="2"/>
      <c r="G3" s="2"/>
      <c r="H3" s="2"/>
      <c r="I3" s="2"/>
      <c r="J3" s="2"/>
      <c r="K3" s="9"/>
    </row>
    <row r="4" spans="1:11" ht="27">
      <c r="A4" s="2"/>
      <c r="B4" s="5" t="s">
        <v>3</v>
      </c>
      <c r="C4" s="2"/>
      <c r="D4" s="2"/>
      <c r="E4" s="2"/>
      <c r="F4" s="2"/>
      <c r="G4" s="2"/>
      <c r="H4" s="2"/>
      <c r="I4" s="2"/>
      <c r="J4" s="2"/>
      <c r="K4" s="9"/>
    </row>
    <row r="5" spans="1:11" ht="27">
      <c r="A5" s="2"/>
      <c r="B5" s="5"/>
      <c r="C5" s="2"/>
      <c r="D5" s="2"/>
      <c r="E5" s="2"/>
      <c r="F5" s="2"/>
      <c r="G5" s="2"/>
      <c r="H5" s="2"/>
      <c r="I5" s="2"/>
      <c r="J5" s="2"/>
      <c r="K5" s="9"/>
    </row>
    <row r="6" spans="1:11" ht="27">
      <c r="A6" s="2"/>
      <c r="B6" s="5"/>
      <c r="C6" s="2"/>
      <c r="D6" s="2"/>
      <c r="E6" s="2"/>
      <c r="F6" s="2"/>
      <c r="G6" s="2"/>
      <c r="H6" s="2"/>
      <c r="I6" s="2"/>
      <c r="J6" s="2"/>
      <c r="K6" s="9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ht="34.5" customHeight="1">
      <c r="A8" s="2"/>
      <c r="B8" s="120"/>
      <c r="C8" s="120"/>
      <c r="D8" s="120"/>
      <c r="E8" s="120"/>
      <c r="F8" s="120"/>
      <c r="G8" s="120"/>
      <c r="H8" s="120"/>
      <c r="I8" s="120"/>
      <c r="J8" s="6"/>
      <c r="K8" s="9"/>
    </row>
    <row r="9" spans="1:11" ht="34.5" customHeight="1">
      <c r="A9"/>
      <c r="B9" s="6"/>
      <c r="C9" s="6"/>
      <c r="D9" s="6"/>
      <c r="E9" s="7"/>
      <c r="F9" s="7" t="s">
        <v>4</v>
      </c>
      <c r="G9" s="6"/>
      <c r="H9" s="6"/>
      <c r="I9" s="6"/>
      <c r="J9" s="6"/>
      <c r="K9" s="9"/>
    </row>
    <row r="10" spans="1:11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ht="51.75" customHeight="1">
      <c r="A11" s="2"/>
      <c r="B11" s="121" t="s">
        <v>118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5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2.75">
      <c r="A13" s="2"/>
      <c r="B13" s="9"/>
      <c r="C13" s="2"/>
      <c r="D13" s="2"/>
      <c r="E13" s="2"/>
      <c r="F13" s="2"/>
      <c r="G13" s="2"/>
      <c r="H13" s="2"/>
      <c r="I13" s="2"/>
      <c r="J13" s="2"/>
      <c r="K13" s="9"/>
    </row>
    <row r="14" spans="1:11" ht="23.25">
      <c r="A14" s="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>
      <c r="A15" s="2"/>
      <c r="B15" s="9"/>
      <c r="C15" s="2"/>
      <c r="D15" s="2"/>
      <c r="E15" s="2"/>
      <c r="F15" s="2"/>
      <c r="G15" s="2"/>
      <c r="H15" s="2"/>
      <c r="I15" s="2"/>
      <c r="J15" s="2"/>
      <c r="K15" s="9"/>
    </row>
    <row r="16" spans="1:11" ht="13.5" thickBot="1">
      <c r="A16" s="2"/>
      <c r="B16" s="9"/>
      <c r="C16" s="2"/>
      <c r="D16" s="2"/>
      <c r="E16" s="2"/>
      <c r="F16" s="2"/>
      <c r="G16" s="2"/>
      <c r="H16" s="2"/>
      <c r="I16" s="2"/>
      <c r="J16" s="2"/>
      <c r="K16" s="9"/>
    </row>
    <row r="17" spans="1:18" s="11" customFormat="1" ht="72" customHeight="1" thickBot="1" thickTop="1">
      <c r="A17" s="10"/>
      <c r="B17" s="123" t="s">
        <v>5</v>
      </c>
      <c r="C17" s="124"/>
      <c r="D17" s="124"/>
      <c r="E17" s="124"/>
      <c r="F17" s="124"/>
      <c r="G17" s="124"/>
      <c r="H17" s="124"/>
      <c r="I17" s="124"/>
      <c r="J17" s="124"/>
      <c r="K17" s="125"/>
      <c r="L17" s="10"/>
      <c r="M17" s="10"/>
      <c r="N17" s="10"/>
      <c r="O17" s="10"/>
      <c r="P17" s="10"/>
      <c r="Q17" s="10"/>
      <c r="R17" s="10"/>
    </row>
    <row r="18" spans="1:11" ht="34.5" customHeight="1" thickBot="1" thickTop="1">
      <c r="A18" s="2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 customHeight="1" thickTop="1">
      <c r="A19" s="2"/>
      <c r="B19" s="127" t="s">
        <v>6</v>
      </c>
      <c r="C19" s="129" t="s">
        <v>7</v>
      </c>
      <c r="D19" s="129" t="s">
        <v>8</v>
      </c>
      <c r="E19" s="118" t="s">
        <v>9</v>
      </c>
      <c r="F19" s="118" t="s">
        <v>10</v>
      </c>
      <c r="G19" s="118" t="s">
        <v>58</v>
      </c>
      <c r="H19" s="118" t="s">
        <v>112</v>
      </c>
      <c r="I19" s="118" t="s">
        <v>11</v>
      </c>
      <c r="J19" s="118" t="s">
        <v>12</v>
      </c>
      <c r="K19" s="131" t="s">
        <v>13</v>
      </c>
    </row>
    <row r="20" spans="1:11" ht="26.25" customHeight="1" thickBot="1">
      <c r="A20" s="2"/>
      <c r="B20" s="128"/>
      <c r="C20" s="130"/>
      <c r="D20" s="130"/>
      <c r="E20" s="119"/>
      <c r="F20" s="119"/>
      <c r="G20" s="119"/>
      <c r="H20" s="119"/>
      <c r="I20" s="119"/>
      <c r="J20" s="119"/>
      <c r="K20" s="132"/>
    </row>
    <row r="21" spans="1:11" s="20" customFormat="1" ht="18" customHeight="1" thickTop="1">
      <c r="A21" s="12"/>
      <c r="B21" s="49"/>
      <c r="C21" s="50" t="s">
        <v>14</v>
      </c>
      <c r="D21" s="50" t="s">
        <v>15</v>
      </c>
      <c r="E21" s="51">
        <v>0.5</v>
      </c>
      <c r="F21" s="50" t="s">
        <v>16</v>
      </c>
      <c r="G21" s="52">
        <v>20</v>
      </c>
      <c r="H21" s="53">
        <v>0</v>
      </c>
      <c r="I21" s="53">
        <f>G21*H21</f>
        <v>0</v>
      </c>
      <c r="J21" s="54">
        <f aca="true" t="shared" si="0" ref="J21:J59">+I21*5.5/100</f>
        <v>0</v>
      </c>
      <c r="K21" s="55">
        <f aca="true" t="shared" si="1" ref="K21:K59">(I21+J21)</f>
        <v>0</v>
      </c>
    </row>
    <row r="22" spans="1:11" s="20" customFormat="1" ht="18" customHeight="1">
      <c r="A22" s="12"/>
      <c r="B22" s="13"/>
      <c r="C22" s="15" t="s">
        <v>86</v>
      </c>
      <c r="D22" s="15" t="s">
        <v>15</v>
      </c>
      <c r="E22" s="14">
        <v>0.45</v>
      </c>
      <c r="F22" s="15" t="s">
        <v>17</v>
      </c>
      <c r="G22" s="16">
        <v>120</v>
      </c>
      <c r="H22" s="17">
        <v>0</v>
      </c>
      <c r="I22" s="17">
        <f aca="true" t="shared" si="2" ref="I22:I59">G22*H22</f>
        <v>0</v>
      </c>
      <c r="J22" s="18">
        <f t="shared" si="0"/>
        <v>0</v>
      </c>
      <c r="K22" s="19">
        <f t="shared" si="1"/>
        <v>0</v>
      </c>
    </row>
    <row r="23" spans="1:11" s="20" customFormat="1" ht="18" customHeight="1">
      <c r="A23" s="12"/>
      <c r="B23" s="13"/>
      <c r="C23" s="15" t="s">
        <v>87</v>
      </c>
      <c r="D23" s="15" t="s">
        <v>15</v>
      </c>
      <c r="E23" s="15"/>
      <c r="F23" s="15" t="s">
        <v>17</v>
      </c>
      <c r="G23" s="16">
        <v>40</v>
      </c>
      <c r="H23" s="17">
        <v>0</v>
      </c>
      <c r="I23" s="17">
        <f t="shared" si="2"/>
        <v>0</v>
      </c>
      <c r="J23" s="18">
        <f t="shared" si="0"/>
        <v>0</v>
      </c>
      <c r="K23" s="19">
        <f t="shared" si="1"/>
        <v>0</v>
      </c>
    </row>
    <row r="24" spans="1:11" s="20" customFormat="1" ht="18" customHeight="1">
      <c r="A24" s="12"/>
      <c r="B24" s="13"/>
      <c r="C24" s="15" t="s">
        <v>18</v>
      </c>
      <c r="D24" s="15" t="s">
        <v>15</v>
      </c>
      <c r="E24" s="14">
        <v>0.45</v>
      </c>
      <c r="F24" s="15" t="s">
        <v>16</v>
      </c>
      <c r="G24" s="16">
        <v>30</v>
      </c>
      <c r="H24" s="17">
        <v>0</v>
      </c>
      <c r="I24" s="17">
        <f t="shared" si="2"/>
        <v>0</v>
      </c>
      <c r="J24" s="18">
        <f t="shared" si="0"/>
        <v>0</v>
      </c>
      <c r="K24" s="19">
        <f t="shared" si="1"/>
        <v>0</v>
      </c>
    </row>
    <row r="25" spans="1:11" s="20" customFormat="1" ht="18" customHeight="1">
      <c r="A25" s="12"/>
      <c r="B25" s="13"/>
      <c r="C25" s="15" t="s">
        <v>88</v>
      </c>
      <c r="D25" s="15" t="s">
        <v>19</v>
      </c>
      <c r="E25" s="14">
        <v>0.45</v>
      </c>
      <c r="F25" s="15" t="s">
        <v>17</v>
      </c>
      <c r="G25" s="16">
        <v>100</v>
      </c>
      <c r="H25" s="17">
        <v>0</v>
      </c>
      <c r="I25" s="17">
        <f t="shared" si="2"/>
        <v>0</v>
      </c>
      <c r="J25" s="18">
        <f t="shared" si="0"/>
        <v>0</v>
      </c>
      <c r="K25" s="19">
        <f t="shared" si="1"/>
        <v>0</v>
      </c>
    </row>
    <row r="26" spans="1:11" s="20" customFormat="1" ht="18" customHeight="1">
      <c r="A26" s="12"/>
      <c r="B26" s="13"/>
      <c r="C26" s="15" t="s">
        <v>20</v>
      </c>
      <c r="D26" s="15" t="s">
        <v>15</v>
      </c>
      <c r="E26" s="15"/>
      <c r="F26" s="15" t="s">
        <v>16</v>
      </c>
      <c r="G26" s="16">
        <v>9</v>
      </c>
      <c r="H26" s="17">
        <v>0</v>
      </c>
      <c r="I26" s="17">
        <f t="shared" si="2"/>
        <v>0</v>
      </c>
      <c r="J26" s="18">
        <f t="shared" si="0"/>
        <v>0</v>
      </c>
      <c r="K26" s="19">
        <f t="shared" si="1"/>
        <v>0</v>
      </c>
    </row>
    <row r="27" spans="1:11" s="20" customFormat="1" ht="18" customHeight="1">
      <c r="A27" s="12"/>
      <c r="B27" s="13"/>
      <c r="C27" s="15" t="s">
        <v>21</v>
      </c>
      <c r="D27" s="15" t="s">
        <v>15</v>
      </c>
      <c r="E27" s="14">
        <v>0.45</v>
      </c>
      <c r="F27" s="15" t="s">
        <v>16</v>
      </c>
      <c r="G27" s="16">
        <v>6</v>
      </c>
      <c r="H27" s="17">
        <v>0</v>
      </c>
      <c r="I27" s="17">
        <f t="shared" si="2"/>
        <v>0</v>
      </c>
      <c r="J27" s="18">
        <f t="shared" si="0"/>
        <v>0</v>
      </c>
      <c r="K27" s="19">
        <f t="shared" si="1"/>
        <v>0</v>
      </c>
    </row>
    <row r="28" spans="1:11" s="20" customFormat="1" ht="18" customHeight="1">
      <c r="A28" s="12"/>
      <c r="B28" s="13"/>
      <c r="C28" s="15" t="s">
        <v>22</v>
      </c>
      <c r="D28" s="15" t="s">
        <v>15</v>
      </c>
      <c r="E28" s="14">
        <v>0.45</v>
      </c>
      <c r="F28" s="15" t="s">
        <v>16</v>
      </c>
      <c r="G28" s="16">
        <v>30</v>
      </c>
      <c r="H28" s="17">
        <v>0</v>
      </c>
      <c r="I28" s="17">
        <f t="shared" si="2"/>
        <v>0</v>
      </c>
      <c r="J28" s="18">
        <f t="shared" si="0"/>
        <v>0</v>
      </c>
      <c r="K28" s="19">
        <f t="shared" si="1"/>
        <v>0</v>
      </c>
    </row>
    <row r="29" spans="1:11" s="20" customFormat="1" ht="18" customHeight="1">
      <c r="A29" s="12"/>
      <c r="B29" s="13"/>
      <c r="C29" s="15" t="s">
        <v>23</v>
      </c>
      <c r="D29" s="15" t="s">
        <v>24</v>
      </c>
      <c r="E29" s="14">
        <v>0.45</v>
      </c>
      <c r="F29" s="15" t="s">
        <v>16</v>
      </c>
      <c r="G29" s="16">
        <v>30</v>
      </c>
      <c r="H29" s="17">
        <v>0</v>
      </c>
      <c r="I29" s="17">
        <f t="shared" si="2"/>
        <v>0</v>
      </c>
      <c r="J29" s="18">
        <f t="shared" si="0"/>
        <v>0</v>
      </c>
      <c r="K29" s="19">
        <f t="shared" si="1"/>
        <v>0</v>
      </c>
    </row>
    <row r="30" spans="1:11" s="20" customFormat="1" ht="18" customHeight="1">
      <c r="A30" s="12"/>
      <c r="B30" s="13"/>
      <c r="C30" s="15" t="s">
        <v>89</v>
      </c>
      <c r="D30" s="15" t="s">
        <v>25</v>
      </c>
      <c r="E30" s="14">
        <v>0.23</v>
      </c>
      <c r="F30" s="15" t="s">
        <v>26</v>
      </c>
      <c r="G30" s="16">
        <v>6</v>
      </c>
      <c r="H30" s="17">
        <v>0</v>
      </c>
      <c r="I30" s="17">
        <f t="shared" si="2"/>
        <v>0</v>
      </c>
      <c r="J30" s="18">
        <f t="shared" si="0"/>
        <v>0</v>
      </c>
      <c r="K30" s="19">
        <f t="shared" si="1"/>
        <v>0</v>
      </c>
    </row>
    <row r="31" spans="1:11" s="20" customFormat="1" ht="18" customHeight="1">
      <c r="A31" s="12"/>
      <c r="B31" s="13"/>
      <c r="C31" s="15" t="s">
        <v>27</v>
      </c>
      <c r="D31" s="15" t="s">
        <v>15</v>
      </c>
      <c r="E31" s="14">
        <v>0.48</v>
      </c>
      <c r="F31" s="15" t="s">
        <v>16</v>
      </c>
      <c r="G31" s="16">
        <v>6</v>
      </c>
      <c r="H31" s="17">
        <v>0</v>
      </c>
      <c r="I31" s="17">
        <f t="shared" si="2"/>
        <v>0</v>
      </c>
      <c r="J31" s="18">
        <f t="shared" si="0"/>
        <v>0</v>
      </c>
      <c r="K31" s="19">
        <f t="shared" si="1"/>
        <v>0</v>
      </c>
    </row>
    <row r="32" spans="1:11" s="20" customFormat="1" ht="18" customHeight="1">
      <c r="A32" s="12"/>
      <c r="B32" s="13"/>
      <c r="C32" s="15" t="s">
        <v>28</v>
      </c>
      <c r="D32" s="15" t="s">
        <v>29</v>
      </c>
      <c r="E32" s="14">
        <v>0.4</v>
      </c>
      <c r="F32" s="15" t="s">
        <v>17</v>
      </c>
      <c r="G32" s="16">
        <v>50</v>
      </c>
      <c r="H32" s="17">
        <v>0</v>
      </c>
      <c r="I32" s="17">
        <f t="shared" si="2"/>
        <v>0</v>
      </c>
      <c r="J32" s="18">
        <f t="shared" si="0"/>
        <v>0</v>
      </c>
      <c r="K32" s="19">
        <f t="shared" si="1"/>
        <v>0</v>
      </c>
    </row>
    <row r="33" spans="1:11" s="20" customFormat="1" ht="18" customHeight="1">
      <c r="A33" s="12"/>
      <c r="B33" s="13"/>
      <c r="C33" s="15" t="s">
        <v>30</v>
      </c>
      <c r="D33" s="15" t="s">
        <v>15</v>
      </c>
      <c r="E33" s="14">
        <v>0.5</v>
      </c>
      <c r="F33" s="15" t="s">
        <v>16</v>
      </c>
      <c r="G33" s="16">
        <v>10</v>
      </c>
      <c r="H33" s="17">
        <v>0</v>
      </c>
      <c r="I33" s="17">
        <f t="shared" si="2"/>
        <v>0</v>
      </c>
      <c r="J33" s="18">
        <f t="shared" si="0"/>
        <v>0</v>
      </c>
      <c r="K33" s="19">
        <f t="shared" si="1"/>
        <v>0</v>
      </c>
    </row>
    <row r="34" spans="1:11" s="20" customFormat="1" ht="18" customHeight="1">
      <c r="A34" s="12"/>
      <c r="B34" s="13"/>
      <c r="C34" s="15" t="s">
        <v>31</v>
      </c>
      <c r="D34" s="15" t="s">
        <v>15</v>
      </c>
      <c r="E34" s="14">
        <v>0.46</v>
      </c>
      <c r="F34" s="15" t="s">
        <v>16</v>
      </c>
      <c r="G34" s="16">
        <v>4</v>
      </c>
      <c r="H34" s="17">
        <v>0</v>
      </c>
      <c r="I34" s="17">
        <f t="shared" si="2"/>
        <v>0</v>
      </c>
      <c r="J34" s="18">
        <f t="shared" si="0"/>
        <v>0</v>
      </c>
      <c r="K34" s="19">
        <f t="shared" si="1"/>
        <v>0</v>
      </c>
    </row>
    <row r="35" spans="1:11" s="20" customFormat="1" ht="18" customHeight="1">
      <c r="A35" s="12"/>
      <c r="B35" s="13"/>
      <c r="C35" s="15" t="s">
        <v>32</v>
      </c>
      <c r="D35" s="15" t="s">
        <v>15</v>
      </c>
      <c r="E35" s="14">
        <v>0.5</v>
      </c>
      <c r="F35" s="15" t="s">
        <v>16</v>
      </c>
      <c r="G35" s="16">
        <v>5</v>
      </c>
      <c r="H35" s="17">
        <v>0</v>
      </c>
      <c r="I35" s="17">
        <f t="shared" si="2"/>
        <v>0</v>
      </c>
      <c r="J35" s="18">
        <f t="shared" si="0"/>
        <v>0</v>
      </c>
      <c r="K35" s="19">
        <f t="shared" si="1"/>
        <v>0</v>
      </c>
    </row>
    <row r="36" spans="1:11" s="20" customFormat="1" ht="18" customHeight="1">
      <c r="A36" s="12"/>
      <c r="B36" s="13"/>
      <c r="C36" s="15" t="s">
        <v>90</v>
      </c>
      <c r="D36" s="15" t="s">
        <v>15</v>
      </c>
      <c r="E36" s="14">
        <v>0.35</v>
      </c>
      <c r="F36" s="15" t="s">
        <v>33</v>
      </c>
      <c r="G36" s="16">
        <v>15</v>
      </c>
      <c r="H36" s="17">
        <v>0</v>
      </c>
      <c r="I36" s="17">
        <f t="shared" si="2"/>
        <v>0</v>
      </c>
      <c r="J36" s="18">
        <f t="shared" si="0"/>
        <v>0</v>
      </c>
      <c r="K36" s="19">
        <f t="shared" si="1"/>
        <v>0</v>
      </c>
    </row>
    <row r="37" spans="1:11" s="20" customFormat="1" ht="18" customHeight="1">
      <c r="A37" s="12"/>
      <c r="B37" s="13"/>
      <c r="C37" s="15" t="s">
        <v>91</v>
      </c>
      <c r="D37" s="15" t="s">
        <v>15</v>
      </c>
      <c r="E37" s="14">
        <v>0.4</v>
      </c>
      <c r="F37" s="15" t="s">
        <v>17</v>
      </c>
      <c r="G37" s="16">
        <v>10</v>
      </c>
      <c r="H37" s="17">
        <v>0</v>
      </c>
      <c r="I37" s="17">
        <f t="shared" si="2"/>
        <v>0</v>
      </c>
      <c r="J37" s="18">
        <f t="shared" si="0"/>
        <v>0</v>
      </c>
      <c r="K37" s="19">
        <f t="shared" si="1"/>
        <v>0</v>
      </c>
    </row>
    <row r="38" spans="1:11" s="20" customFormat="1" ht="18" customHeight="1">
      <c r="A38" s="12"/>
      <c r="B38" s="13"/>
      <c r="C38" s="15" t="s">
        <v>92</v>
      </c>
      <c r="D38" s="15" t="s">
        <v>15</v>
      </c>
      <c r="E38" s="14">
        <v>0.45</v>
      </c>
      <c r="F38" s="15" t="s">
        <v>17</v>
      </c>
      <c r="G38" s="16">
        <v>50</v>
      </c>
      <c r="H38" s="17">
        <v>0</v>
      </c>
      <c r="I38" s="17">
        <f t="shared" si="2"/>
        <v>0</v>
      </c>
      <c r="J38" s="18">
        <f t="shared" si="0"/>
        <v>0</v>
      </c>
      <c r="K38" s="19">
        <f t="shared" si="1"/>
        <v>0</v>
      </c>
    </row>
    <row r="39" spans="1:11" s="20" customFormat="1" ht="18" customHeight="1">
      <c r="A39" s="12"/>
      <c r="B39" s="13"/>
      <c r="C39" s="15" t="s">
        <v>34</v>
      </c>
      <c r="D39" s="15" t="s">
        <v>15</v>
      </c>
      <c r="E39" s="14">
        <v>0.45</v>
      </c>
      <c r="F39" s="15" t="s">
        <v>16</v>
      </c>
      <c r="G39" s="16">
        <v>20</v>
      </c>
      <c r="H39" s="17">
        <v>0</v>
      </c>
      <c r="I39" s="17">
        <f t="shared" si="2"/>
        <v>0</v>
      </c>
      <c r="J39" s="18">
        <f t="shared" si="0"/>
        <v>0</v>
      </c>
      <c r="K39" s="19">
        <f t="shared" si="1"/>
        <v>0</v>
      </c>
    </row>
    <row r="40" spans="1:11" s="20" customFormat="1" ht="18" customHeight="1">
      <c r="A40" s="12"/>
      <c r="B40" s="13"/>
      <c r="C40" s="15" t="s">
        <v>35</v>
      </c>
      <c r="D40" s="15" t="s">
        <v>15</v>
      </c>
      <c r="E40" s="14">
        <v>0.45</v>
      </c>
      <c r="F40" s="15" t="s">
        <v>16</v>
      </c>
      <c r="G40" s="16">
        <v>20</v>
      </c>
      <c r="H40" s="17">
        <v>0</v>
      </c>
      <c r="I40" s="17">
        <f t="shared" si="2"/>
        <v>0</v>
      </c>
      <c r="J40" s="18">
        <f t="shared" si="0"/>
        <v>0</v>
      </c>
      <c r="K40" s="19">
        <f t="shared" si="1"/>
        <v>0</v>
      </c>
    </row>
    <row r="41" spans="1:11" s="20" customFormat="1" ht="18" customHeight="1">
      <c r="A41" s="12"/>
      <c r="B41" s="13"/>
      <c r="C41" s="15" t="s">
        <v>36</v>
      </c>
      <c r="D41" s="15" t="s">
        <v>15</v>
      </c>
      <c r="E41" s="14">
        <v>0.45</v>
      </c>
      <c r="F41" s="15" t="s">
        <v>16</v>
      </c>
      <c r="G41" s="16">
        <v>10</v>
      </c>
      <c r="H41" s="17">
        <v>0</v>
      </c>
      <c r="I41" s="17">
        <f t="shared" si="2"/>
        <v>0</v>
      </c>
      <c r="J41" s="18">
        <f t="shared" si="0"/>
        <v>0</v>
      </c>
      <c r="K41" s="19">
        <f t="shared" si="1"/>
        <v>0</v>
      </c>
    </row>
    <row r="42" spans="1:11" s="20" customFormat="1" ht="18" customHeight="1">
      <c r="A42" s="12"/>
      <c r="B42" s="13"/>
      <c r="C42" s="15" t="s">
        <v>37</v>
      </c>
      <c r="D42" s="15" t="s">
        <v>15</v>
      </c>
      <c r="E42" s="14">
        <v>0.45</v>
      </c>
      <c r="F42" s="15" t="s">
        <v>16</v>
      </c>
      <c r="G42" s="16">
        <v>8</v>
      </c>
      <c r="H42" s="17">
        <v>0</v>
      </c>
      <c r="I42" s="17">
        <f t="shared" si="2"/>
        <v>0</v>
      </c>
      <c r="J42" s="18">
        <f t="shared" si="0"/>
        <v>0</v>
      </c>
      <c r="K42" s="19">
        <f t="shared" si="1"/>
        <v>0</v>
      </c>
    </row>
    <row r="43" spans="1:11" s="20" customFormat="1" ht="18" customHeight="1">
      <c r="A43" s="12"/>
      <c r="B43" s="13"/>
      <c r="C43" s="15" t="s">
        <v>93</v>
      </c>
      <c r="D43" s="15" t="s">
        <v>25</v>
      </c>
      <c r="E43" s="14">
        <v>0.31</v>
      </c>
      <c r="F43" s="15" t="s">
        <v>26</v>
      </c>
      <c r="G43" s="16">
        <v>2</v>
      </c>
      <c r="H43" s="17">
        <v>0</v>
      </c>
      <c r="I43" s="17">
        <f t="shared" si="2"/>
        <v>0</v>
      </c>
      <c r="J43" s="18">
        <f t="shared" si="0"/>
        <v>0</v>
      </c>
      <c r="K43" s="19">
        <f t="shared" si="1"/>
        <v>0</v>
      </c>
    </row>
    <row r="44" spans="1:11" s="20" customFormat="1" ht="18" customHeight="1">
      <c r="A44" s="12"/>
      <c r="B44" s="13"/>
      <c r="C44" s="15" t="s">
        <v>38</v>
      </c>
      <c r="D44" s="15" t="s">
        <v>39</v>
      </c>
      <c r="E44" s="14"/>
      <c r="F44" s="15" t="s">
        <v>16</v>
      </c>
      <c r="G44" s="16">
        <v>6</v>
      </c>
      <c r="H44" s="17">
        <v>0</v>
      </c>
      <c r="I44" s="17">
        <f t="shared" si="2"/>
        <v>0</v>
      </c>
      <c r="J44" s="18">
        <f t="shared" si="0"/>
        <v>0</v>
      </c>
      <c r="K44" s="19">
        <f t="shared" si="1"/>
        <v>0</v>
      </c>
    </row>
    <row r="45" spans="1:11" s="20" customFormat="1" ht="18" customHeight="1">
      <c r="A45" s="12"/>
      <c r="B45" s="13"/>
      <c r="C45" s="15" t="s">
        <v>94</v>
      </c>
      <c r="D45" s="14" t="s">
        <v>40</v>
      </c>
      <c r="E45" s="14">
        <v>0.7</v>
      </c>
      <c r="F45" s="15" t="s">
        <v>41</v>
      </c>
      <c r="G45" s="16">
        <v>180</v>
      </c>
      <c r="H45" s="17">
        <v>0</v>
      </c>
      <c r="I45" s="17">
        <f t="shared" si="2"/>
        <v>0</v>
      </c>
      <c r="J45" s="18">
        <f t="shared" si="0"/>
        <v>0</v>
      </c>
      <c r="K45" s="19">
        <f t="shared" si="1"/>
        <v>0</v>
      </c>
    </row>
    <row r="46" spans="1:11" s="20" customFormat="1" ht="18" customHeight="1">
      <c r="A46" s="12"/>
      <c r="B46" s="13"/>
      <c r="C46" s="15" t="s">
        <v>95</v>
      </c>
      <c r="D46" s="14" t="s">
        <v>40</v>
      </c>
      <c r="E46" s="14">
        <v>0.58</v>
      </c>
      <c r="F46" s="15" t="s">
        <v>42</v>
      </c>
      <c r="G46" s="16">
        <v>216</v>
      </c>
      <c r="H46" s="17">
        <v>0</v>
      </c>
      <c r="I46" s="17">
        <f t="shared" si="2"/>
        <v>0</v>
      </c>
      <c r="J46" s="18">
        <f t="shared" si="0"/>
        <v>0</v>
      </c>
      <c r="K46" s="19">
        <f t="shared" si="1"/>
        <v>0</v>
      </c>
    </row>
    <row r="47" spans="1:11" s="20" customFormat="1" ht="18" customHeight="1">
      <c r="A47" s="12"/>
      <c r="B47" s="13"/>
      <c r="C47" s="15" t="s">
        <v>96</v>
      </c>
      <c r="D47" s="15" t="s">
        <v>40</v>
      </c>
      <c r="E47" s="14">
        <v>0.7</v>
      </c>
      <c r="F47" s="15" t="s">
        <v>42</v>
      </c>
      <c r="G47" s="16">
        <v>216</v>
      </c>
      <c r="H47" s="17">
        <v>0</v>
      </c>
      <c r="I47" s="17">
        <f t="shared" si="2"/>
        <v>0</v>
      </c>
      <c r="J47" s="18">
        <f t="shared" si="0"/>
        <v>0</v>
      </c>
      <c r="K47" s="19">
        <f t="shared" si="1"/>
        <v>0</v>
      </c>
    </row>
    <row r="48" spans="1:11" s="20" customFormat="1" ht="18" customHeight="1">
      <c r="A48" s="12"/>
      <c r="B48" s="13"/>
      <c r="C48" s="15" t="s">
        <v>97</v>
      </c>
      <c r="D48" s="15" t="s">
        <v>40</v>
      </c>
      <c r="E48" s="14">
        <v>0.6</v>
      </c>
      <c r="F48" s="15" t="s">
        <v>42</v>
      </c>
      <c r="G48" s="16">
        <v>216</v>
      </c>
      <c r="H48" s="17">
        <v>0</v>
      </c>
      <c r="I48" s="17">
        <f t="shared" si="2"/>
        <v>0</v>
      </c>
      <c r="J48" s="18">
        <f t="shared" si="0"/>
        <v>0</v>
      </c>
      <c r="K48" s="19">
        <f t="shared" si="1"/>
        <v>0</v>
      </c>
    </row>
    <row r="49" spans="1:11" ht="18" customHeight="1">
      <c r="A49" s="2"/>
      <c r="B49" s="13"/>
      <c r="C49" s="15" t="s">
        <v>98</v>
      </c>
      <c r="D49" s="15" t="s">
        <v>40</v>
      </c>
      <c r="E49" s="14">
        <v>0.45</v>
      </c>
      <c r="F49" s="15" t="s">
        <v>43</v>
      </c>
      <c r="G49" s="16">
        <v>192</v>
      </c>
      <c r="H49" s="17">
        <v>0</v>
      </c>
      <c r="I49" s="17">
        <f t="shared" si="2"/>
        <v>0</v>
      </c>
      <c r="J49" s="18">
        <f t="shared" si="0"/>
        <v>0</v>
      </c>
      <c r="K49" s="19">
        <f t="shared" si="1"/>
        <v>0</v>
      </c>
    </row>
    <row r="50" spans="1:11" ht="18" customHeight="1">
      <c r="A50" s="2"/>
      <c r="B50" s="13"/>
      <c r="C50" s="21" t="s">
        <v>99</v>
      </c>
      <c r="D50" s="21" t="s">
        <v>40</v>
      </c>
      <c r="E50" s="22">
        <v>0.48</v>
      </c>
      <c r="F50" s="21" t="s">
        <v>43</v>
      </c>
      <c r="G50" s="23">
        <v>192</v>
      </c>
      <c r="H50" s="24">
        <v>0</v>
      </c>
      <c r="I50" s="17">
        <f t="shared" si="2"/>
        <v>0</v>
      </c>
      <c r="J50" s="18">
        <f t="shared" si="0"/>
        <v>0</v>
      </c>
      <c r="K50" s="19">
        <f t="shared" si="1"/>
        <v>0</v>
      </c>
    </row>
    <row r="51" spans="1:11" ht="18" customHeight="1">
      <c r="A51" s="2"/>
      <c r="B51" s="13"/>
      <c r="C51" s="21" t="s">
        <v>100</v>
      </c>
      <c r="D51" s="21" t="s">
        <v>40</v>
      </c>
      <c r="E51" s="22">
        <v>0.33</v>
      </c>
      <c r="F51" s="21" t="s">
        <v>44</v>
      </c>
      <c r="G51" s="23">
        <v>240</v>
      </c>
      <c r="H51" s="24">
        <v>0</v>
      </c>
      <c r="I51" s="17">
        <f t="shared" si="2"/>
        <v>0</v>
      </c>
      <c r="J51" s="18">
        <f t="shared" si="0"/>
        <v>0</v>
      </c>
      <c r="K51" s="19">
        <f t="shared" si="1"/>
        <v>0</v>
      </c>
    </row>
    <row r="52" spans="1:11" ht="18" customHeight="1">
      <c r="A52" s="2"/>
      <c r="B52" s="13"/>
      <c r="C52" s="21" t="s">
        <v>101</v>
      </c>
      <c r="D52" s="21" t="s">
        <v>40</v>
      </c>
      <c r="E52" s="22">
        <v>0.45</v>
      </c>
      <c r="F52" s="21" t="s">
        <v>45</v>
      </c>
      <c r="G52" s="23">
        <v>192</v>
      </c>
      <c r="H52" s="24">
        <v>0</v>
      </c>
      <c r="I52" s="17">
        <f t="shared" si="2"/>
        <v>0</v>
      </c>
      <c r="J52" s="18">
        <f t="shared" si="0"/>
        <v>0</v>
      </c>
      <c r="K52" s="19">
        <f t="shared" si="1"/>
        <v>0</v>
      </c>
    </row>
    <row r="53" spans="1:11" ht="18" customHeight="1">
      <c r="A53" s="2"/>
      <c r="B53" s="13"/>
      <c r="C53" s="21" t="s">
        <v>102</v>
      </c>
      <c r="D53" s="21" t="s">
        <v>40</v>
      </c>
      <c r="E53" s="22">
        <v>0.31</v>
      </c>
      <c r="F53" s="21" t="s">
        <v>46</v>
      </c>
      <c r="G53" s="23">
        <v>180</v>
      </c>
      <c r="H53" s="24">
        <v>0</v>
      </c>
      <c r="I53" s="17">
        <f t="shared" si="2"/>
        <v>0</v>
      </c>
      <c r="J53" s="18">
        <f t="shared" si="0"/>
        <v>0</v>
      </c>
      <c r="K53" s="19">
        <f t="shared" si="1"/>
        <v>0</v>
      </c>
    </row>
    <row r="54" spans="1:11" ht="18" customHeight="1">
      <c r="A54" s="2"/>
      <c r="B54" s="13"/>
      <c r="C54" s="21" t="s">
        <v>103</v>
      </c>
      <c r="D54" s="21" t="s">
        <v>40</v>
      </c>
      <c r="E54" s="22">
        <v>0.4</v>
      </c>
      <c r="F54" s="21" t="s">
        <v>47</v>
      </c>
      <c r="G54" s="23">
        <v>240</v>
      </c>
      <c r="H54" s="24">
        <v>0</v>
      </c>
      <c r="I54" s="17">
        <f t="shared" si="2"/>
        <v>0</v>
      </c>
      <c r="J54" s="18">
        <f t="shared" si="0"/>
        <v>0</v>
      </c>
      <c r="K54" s="19">
        <f t="shared" si="1"/>
        <v>0</v>
      </c>
    </row>
    <row r="55" spans="1:11" ht="18" customHeight="1">
      <c r="A55" s="2"/>
      <c r="B55" s="13"/>
      <c r="C55" s="21" t="s">
        <v>48</v>
      </c>
      <c r="D55" s="21" t="s">
        <v>40</v>
      </c>
      <c r="E55" s="22"/>
      <c r="F55" s="21" t="s">
        <v>47</v>
      </c>
      <c r="G55" s="23">
        <v>240</v>
      </c>
      <c r="H55" s="24">
        <v>0</v>
      </c>
      <c r="I55" s="17">
        <f t="shared" si="2"/>
        <v>0</v>
      </c>
      <c r="J55" s="18">
        <f t="shared" si="0"/>
        <v>0</v>
      </c>
      <c r="K55" s="19">
        <f t="shared" si="1"/>
        <v>0</v>
      </c>
    </row>
    <row r="56" spans="1:11" ht="18" customHeight="1">
      <c r="A56" s="2"/>
      <c r="B56" s="13"/>
      <c r="C56" s="21" t="s">
        <v>104</v>
      </c>
      <c r="D56" s="21" t="s">
        <v>40</v>
      </c>
      <c r="E56" s="22">
        <v>0.33</v>
      </c>
      <c r="F56" s="21" t="s">
        <v>44</v>
      </c>
      <c r="G56" s="23">
        <v>240</v>
      </c>
      <c r="H56" s="24">
        <v>0</v>
      </c>
      <c r="I56" s="17">
        <f t="shared" si="2"/>
        <v>0</v>
      </c>
      <c r="J56" s="18">
        <f t="shared" si="0"/>
        <v>0</v>
      </c>
      <c r="K56" s="19">
        <f t="shared" si="1"/>
        <v>0</v>
      </c>
    </row>
    <row r="57" spans="1:11" ht="18" customHeight="1">
      <c r="A57" s="2"/>
      <c r="B57" s="13"/>
      <c r="C57" s="21" t="s">
        <v>105</v>
      </c>
      <c r="D57" s="21" t="s">
        <v>40</v>
      </c>
      <c r="E57" s="22">
        <v>0.6</v>
      </c>
      <c r="F57" s="21" t="s">
        <v>44</v>
      </c>
      <c r="G57" s="23">
        <v>240</v>
      </c>
      <c r="H57" s="24">
        <v>0</v>
      </c>
      <c r="I57" s="17">
        <f t="shared" si="2"/>
        <v>0</v>
      </c>
      <c r="J57" s="18">
        <f t="shared" si="0"/>
        <v>0</v>
      </c>
      <c r="K57" s="19">
        <f t="shared" si="1"/>
        <v>0</v>
      </c>
    </row>
    <row r="58" spans="1:11" ht="18" customHeight="1">
      <c r="A58" s="2"/>
      <c r="B58" s="13"/>
      <c r="C58" s="21" t="s">
        <v>106</v>
      </c>
      <c r="D58" s="21" t="s">
        <v>40</v>
      </c>
      <c r="E58" s="22">
        <v>0.5</v>
      </c>
      <c r="F58" s="21" t="s">
        <v>44</v>
      </c>
      <c r="G58" s="23">
        <v>480</v>
      </c>
      <c r="H58" s="24">
        <v>0</v>
      </c>
      <c r="I58" s="17">
        <f t="shared" si="2"/>
        <v>0</v>
      </c>
      <c r="J58" s="18">
        <f t="shared" si="0"/>
        <v>0</v>
      </c>
      <c r="K58" s="19">
        <f t="shared" si="1"/>
        <v>0</v>
      </c>
    </row>
    <row r="59" spans="1:11" ht="18" customHeight="1" thickBot="1">
      <c r="A59" s="2"/>
      <c r="B59" s="56"/>
      <c r="C59" s="57" t="s">
        <v>107</v>
      </c>
      <c r="D59" s="57" t="s">
        <v>40</v>
      </c>
      <c r="E59" s="58">
        <v>0.5</v>
      </c>
      <c r="F59" s="57" t="s">
        <v>44</v>
      </c>
      <c r="G59" s="59">
        <v>480</v>
      </c>
      <c r="H59" s="60">
        <v>0</v>
      </c>
      <c r="I59" s="61">
        <f t="shared" si="2"/>
        <v>0</v>
      </c>
      <c r="J59" s="62">
        <f t="shared" si="0"/>
        <v>0</v>
      </c>
      <c r="K59" s="63">
        <f t="shared" si="1"/>
        <v>0</v>
      </c>
    </row>
    <row r="60" spans="1:11" ht="40.5" customHeight="1" thickBot="1" thickTop="1">
      <c r="A60" s="2"/>
      <c r="B60" s="147" t="s">
        <v>113</v>
      </c>
      <c r="C60" s="148"/>
      <c r="D60" s="148"/>
      <c r="E60" s="148"/>
      <c r="F60" s="148"/>
      <c r="G60" s="148"/>
      <c r="H60" s="148"/>
      <c r="I60" s="64">
        <f>SUM(I21:I59)</f>
        <v>0</v>
      </c>
      <c r="J60" s="64">
        <f>SUM(J21:J59)</f>
        <v>0</v>
      </c>
      <c r="K60" s="65">
        <f>SUM(K21:K59)</f>
        <v>0</v>
      </c>
    </row>
    <row r="61" s="26" customFormat="1" ht="12.75" customHeight="1">
      <c r="K61" s="90"/>
    </row>
    <row r="62" s="26" customFormat="1" ht="12.75">
      <c r="K62" s="90"/>
    </row>
    <row r="63" s="26" customFormat="1" ht="12.75">
      <c r="K63" s="90"/>
    </row>
    <row r="64" s="26" customFormat="1" ht="12.75">
      <c r="K64" s="90"/>
    </row>
    <row r="65" s="26" customFormat="1" ht="12.75">
      <c r="K65" s="90"/>
    </row>
    <row r="66" s="26" customFormat="1" ht="13.5" thickBot="1">
      <c r="K66" s="90"/>
    </row>
    <row r="67" spans="1:11" ht="70.5" customHeight="1" thickBot="1">
      <c r="A67" s="2"/>
      <c r="B67" s="133" t="s">
        <v>114</v>
      </c>
      <c r="C67" s="133"/>
      <c r="D67" s="133"/>
      <c r="E67" s="133"/>
      <c r="F67" s="133"/>
      <c r="G67" s="133"/>
      <c r="H67" s="133"/>
      <c r="I67" s="133"/>
      <c r="J67" s="133"/>
      <c r="K67" s="133"/>
    </row>
    <row r="68" spans="1:11" s="67" customFormat="1" ht="34.5" customHeight="1" thickBot="1">
      <c r="A68" s="66"/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1" ht="12.75" customHeight="1">
      <c r="A69" s="2"/>
      <c r="B69" s="135" t="s">
        <v>6</v>
      </c>
      <c r="C69" s="137" t="s">
        <v>7</v>
      </c>
      <c r="D69" s="137"/>
      <c r="E69" s="139" t="s">
        <v>49</v>
      </c>
      <c r="F69" s="139" t="s">
        <v>10</v>
      </c>
      <c r="G69" s="139" t="s">
        <v>109</v>
      </c>
      <c r="H69" s="139" t="s">
        <v>112</v>
      </c>
      <c r="I69" s="139" t="s">
        <v>11</v>
      </c>
      <c r="J69" s="139" t="s">
        <v>12</v>
      </c>
      <c r="K69" s="144" t="s">
        <v>13</v>
      </c>
    </row>
    <row r="70" spans="1:11" ht="26.25" customHeight="1" thickBot="1">
      <c r="A70" s="2"/>
      <c r="B70" s="136"/>
      <c r="C70" s="138"/>
      <c r="D70" s="138"/>
      <c r="E70" s="140"/>
      <c r="F70" s="140"/>
      <c r="G70" s="140"/>
      <c r="H70" s="140"/>
      <c r="I70" s="140"/>
      <c r="J70" s="140"/>
      <c r="K70" s="145"/>
    </row>
    <row r="71" spans="1:11" ht="26.25" customHeight="1">
      <c r="A71" s="2"/>
      <c r="B71" s="68"/>
      <c r="C71" s="79" t="s">
        <v>110</v>
      </c>
      <c r="D71" s="69"/>
      <c r="E71" s="70"/>
      <c r="F71" s="79" t="s">
        <v>59</v>
      </c>
      <c r="G71" s="82">
        <v>200</v>
      </c>
      <c r="H71" s="17">
        <v>0</v>
      </c>
      <c r="I71" s="17">
        <f aca="true" t="shared" si="3" ref="I71:I78">G71*H71</f>
        <v>0</v>
      </c>
      <c r="J71" s="18">
        <f aca="true" t="shared" si="4" ref="J71:J78">+I71*5.5/100</f>
        <v>0</v>
      </c>
      <c r="K71" s="19">
        <f aca="true" t="shared" si="5" ref="K71:K78">(I71+J71)</f>
        <v>0</v>
      </c>
    </row>
    <row r="72" spans="1:11" ht="26.25" customHeight="1">
      <c r="A72" s="2"/>
      <c r="B72" s="83"/>
      <c r="C72" s="21" t="s">
        <v>111</v>
      </c>
      <c r="D72" s="21"/>
      <c r="E72" s="84"/>
      <c r="F72" s="84" t="s">
        <v>115</v>
      </c>
      <c r="G72" s="84">
        <v>40</v>
      </c>
      <c r="H72" s="17">
        <v>0</v>
      </c>
      <c r="I72" s="17">
        <f t="shared" si="3"/>
        <v>0</v>
      </c>
      <c r="J72" s="18">
        <f t="shared" si="4"/>
        <v>0</v>
      </c>
      <c r="K72" s="19">
        <f t="shared" si="5"/>
        <v>0</v>
      </c>
    </row>
    <row r="73" spans="1:11" ht="24.75" customHeight="1">
      <c r="A73" s="2"/>
      <c r="B73" s="27"/>
      <c r="C73" s="15" t="s">
        <v>108</v>
      </c>
      <c r="D73" s="15"/>
      <c r="E73" s="14">
        <v>0.3</v>
      </c>
      <c r="F73" s="15" t="s">
        <v>50</v>
      </c>
      <c r="G73" s="16">
        <v>300</v>
      </c>
      <c r="H73" s="17">
        <v>0</v>
      </c>
      <c r="I73" s="17">
        <f t="shared" si="3"/>
        <v>0</v>
      </c>
      <c r="J73" s="18">
        <f t="shared" si="4"/>
        <v>0</v>
      </c>
      <c r="K73" s="19">
        <f t="shared" si="5"/>
        <v>0</v>
      </c>
    </row>
    <row r="74" spans="1:11" ht="24.75" customHeight="1">
      <c r="A74" s="2"/>
      <c r="B74" s="27"/>
      <c r="C74" s="15" t="s">
        <v>51</v>
      </c>
      <c r="D74" s="15"/>
      <c r="E74" s="14">
        <v>0.35</v>
      </c>
      <c r="F74" s="15" t="s">
        <v>52</v>
      </c>
      <c r="G74" s="16">
        <v>60</v>
      </c>
      <c r="H74" s="17">
        <v>0</v>
      </c>
      <c r="I74" s="17">
        <f t="shared" si="3"/>
        <v>0</v>
      </c>
      <c r="J74" s="18">
        <f t="shared" si="4"/>
        <v>0</v>
      </c>
      <c r="K74" s="19">
        <f t="shared" si="5"/>
        <v>0</v>
      </c>
    </row>
    <row r="75" spans="1:11" ht="24.75" customHeight="1">
      <c r="A75" s="2"/>
      <c r="B75" s="27"/>
      <c r="C75" s="15" t="s">
        <v>53</v>
      </c>
      <c r="D75" s="15"/>
      <c r="E75" s="14"/>
      <c r="F75" s="15" t="s">
        <v>52</v>
      </c>
      <c r="G75" s="16">
        <v>18</v>
      </c>
      <c r="H75" s="17">
        <v>0</v>
      </c>
      <c r="I75" s="17">
        <f t="shared" si="3"/>
        <v>0</v>
      </c>
      <c r="J75" s="18">
        <f t="shared" si="4"/>
        <v>0</v>
      </c>
      <c r="K75" s="19">
        <f t="shared" si="5"/>
        <v>0</v>
      </c>
    </row>
    <row r="76" spans="1:11" ht="24.75" customHeight="1">
      <c r="A76" s="2"/>
      <c r="B76" s="27"/>
      <c r="C76" s="15" t="s">
        <v>54</v>
      </c>
      <c r="D76" s="15"/>
      <c r="E76" s="14"/>
      <c r="F76" s="15" t="s">
        <v>52</v>
      </c>
      <c r="G76" s="16">
        <v>500</v>
      </c>
      <c r="H76" s="17">
        <v>0</v>
      </c>
      <c r="I76" s="17">
        <f t="shared" si="3"/>
        <v>0</v>
      </c>
      <c r="J76" s="18">
        <f t="shared" si="4"/>
        <v>0</v>
      </c>
      <c r="K76" s="19">
        <f t="shared" si="5"/>
        <v>0</v>
      </c>
    </row>
    <row r="77" spans="1:11" ht="24.75" customHeight="1">
      <c r="A77" s="2"/>
      <c r="B77" s="27"/>
      <c r="C77" s="15" t="s">
        <v>55</v>
      </c>
      <c r="D77" s="15"/>
      <c r="E77" s="14"/>
      <c r="F77" s="15" t="s">
        <v>56</v>
      </c>
      <c r="G77" s="16">
        <v>500</v>
      </c>
      <c r="H77" s="17">
        <v>0</v>
      </c>
      <c r="I77" s="17">
        <f t="shared" si="3"/>
        <v>0</v>
      </c>
      <c r="J77" s="18">
        <f t="shared" si="4"/>
        <v>0</v>
      </c>
      <c r="K77" s="19">
        <f t="shared" si="5"/>
        <v>0</v>
      </c>
    </row>
    <row r="78" spans="1:11" ht="24.75" customHeight="1" thickBot="1">
      <c r="A78" s="2"/>
      <c r="B78" s="25"/>
      <c r="C78" s="71" t="s">
        <v>57</v>
      </c>
      <c r="D78" s="71"/>
      <c r="E78" s="72"/>
      <c r="F78" s="71" t="s">
        <v>68</v>
      </c>
      <c r="G78" s="73">
        <v>5</v>
      </c>
      <c r="H78" s="74">
        <v>0</v>
      </c>
      <c r="I78" s="74">
        <f t="shared" si="3"/>
        <v>0</v>
      </c>
      <c r="J78" s="75">
        <f t="shared" si="4"/>
        <v>0</v>
      </c>
      <c r="K78" s="76">
        <f t="shared" si="5"/>
        <v>0</v>
      </c>
    </row>
    <row r="79" spans="1:11" ht="41.25" customHeight="1" thickBot="1">
      <c r="A79" s="2"/>
      <c r="B79" s="149" t="s">
        <v>119</v>
      </c>
      <c r="C79" s="150"/>
      <c r="D79" s="150"/>
      <c r="E79" s="150"/>
      <c r="F79" s="150"/>
      <c r="G79" s="150"/>
      <c r="H79" s="151"/>
      <c r="I79" s="77">
        <f>SUM(I73:I78)</f>
        <v>0</v>
      </c>
      <c r="J79" s="77">
        <f>SUM(J73:J78)</f>
        <v>0</v>
      </c>
      <c r="K79" s="78">
        <f>SUM(K73:K78)</f>
        <v>0</v>
      </c>
    </row>
    <row r="80" spans="1:11" ht="12.75" customHeight="1">
      <c r="A80" s="2"/>
      <c r="B80" s="28"/>
      <c r="C80" s="29"/>
      <c r="D80" s="29"/>
      <c r="E80" s="28"/>
      <c r="F80" s="28"/>
      <c r="G80" s="30"/>
      <c r="H80" s="30"/>
      <c r="I80" s="28"/>
      <c r="J80" s="28"/>
      <c r="K80" s="28"/>
    </row>
    <row r="81" spans="6:11" s="31" customFormat="1" ht="12.75" customHeight="1">
      <c r="F81" s="32"/>
      <c r="G81" s="33"/>
      <c r="H81" s="33"/>
      <c r="I81" s="33"/>
      <c r="J81" s="33"/>
      <c r="K81" s="91"/>
    </row>
    <row r="82" spans="2:11" s="31" customFormat="1" ht="12.75">
      <c r="B82" s="35"/>
      <c r="C82" s="36"/>
      <c r="D82" s="36"/>
      <c r="E82" s="36"/>
      <c r="F82" s="36"/>
      <c r="G82" s="36"/>
      <c r="H82" s="36"/>
      <c r="I82" s="36"/>
      <c r="J82" s="36"/>
      <c r="K82" s="92"/>
    </row>
    <row r="83" spans="6:11" s="31" customFormat="1" ht="12.75">
      <c r="F83" s="32"/>
      <c r="G83" s="33"/>
      <c r="H83" s="33"/>
      <c r="I83" s="33"/>
      <c r="J83" s="33"/>
      <c r="K83" s="91"/>
    </row>
    <row r="84" spans="2:11" s="31" customFormat="1" ht="69" customHeight="1" thickBot="1">
      <c r="B84" s="133" t="s">
        <v>116</v>
      </c>
      <c r="C84" s="133"/>
      <c r="D84" s="133"/>
      <c r="E84" s="133"/>
      <c r="F84" s="133"/>
      <c r="G84" s="133"/>
      <c r="H84" s="133"/>
      <c r="I84" s="133"/>
      <c r="J84" s="133"/>
      <c r="K84" s="133"/>
    </row>
    <row r="85" spans="2:11" s="31" customFormat="1" ht="34.5" customHeight="1" thickBot="1">
      <c r="B85" s="152"/>
      <c r="C85" s="153"/>
      <c r="D85" s="153"/>
      <c r="E85" s="153"/>
      <c r="F85" s="153"/>
      <c r="G85" s="153"/>
      <c r="H85" s="153"/>
      <c r="I85" s="153"/>
      <c r="J85" s="153"/>
      <c r="K85" s="154"/>
    </row>
    <row r="86" spans="2:11" s="31" customFormat="1" ht="12.75" customHeight="1">
      <c r="B86" s="141" t="s">
        <v>6</v>
      </c>
      <c r="C86" s="142" t="s">
        <v>7</v>
      </c>
      <c r="D86" s="139" t="s">
        <v>49</v>
      </c>
      <c r="E86" s="143" t="s">
        <v>60</v>
      </c>
      <c r="F86" s="143" t="s">
        <v>61</v>
      </c>
      <c r="G86" s="143" t="s">
        <v>62</v>
      </c>
      <c r="H86" s="143" t="s">
        <v>112</v>
      </c>
      <c r="I86" s="143" t="s">
        <v>11</v>
      </c>
      <c r="J86" s="143" t="s">
        <v>12</v>
      </c>
      <c r="K86" s="146" t="s">
        <v>13</v>
      </c>
    </row>
    <row r="87" spans="2:11" s="31" customFormat="1" ht="13.5" thickBot="1">
      <c r="B87" s="136"/>
      <c r="C87" s="138"/>
      <c r="D87" s="140"/>
      <c r="E87" s="140"/>
      <c r="F87" s="140"/>
      <c r="G87" s="140"/>
      <c r="H87" s="140"/>
      <c r="I87" s="140"/>
      <c r="J87" s="140"/>
      <c r="K87" s="145"/>
    </row>
    <row r="88" spans="2:11" s="34" customFormat="1" ht="18" customHeight="1">
      <c r="B88" s="85"/>
      <c r="C88" s="86" t="s">
        <v>63</v>
      </c>
      <c r="D88" s="79"/>
      <c r="E88" s="79" t="s">
        <v>64</v>
      </c>
      <c r="F88" s="79" t="s">
        <v>17</v>
      </c>
      <c r="G88" s="87">
        <v>96</v>
      </c>
      <c r="H88" s="80">
        <v>0</v>
      </c>
      <c r="I88" s="80">
        <f aca="true" t="shared" si="6" ref="I88:I97">G88*H88</f>
        <v>0</v>
      </c>
      <c r="J88" s="81">
        <f aca="true" t="shared" si="7" ref="J88:J110">+I88*5.5/100</f>
        <v>0</v>
      </c>
      <c r="K88" s="93">
        <f aca="true" t="shared" si="8" ref="K88:K97">SUM(I88+J88)</f>
        <v>0</v>
      </c>
    </row>
    <row r="89" spans="2:11" s="34" customFormat="1" ht="18" customHeight="1">
      <c r="B89" s="37"/>
      <c r="C89" s="38" t="s">
        <v>65</v>
      </c>
      <c r="D89" s="15"/>
      <c r="E89" s="15" t="s">
        <v>64</v>
      </c>
      <c r="F89" s="15" t="s">
        <v>17</v>
      </c>
      <c r="G89" s="39">
        <v>192</v>
      </c>
      <c r="H89" s="17">
        <v>0</v>
      </c>
      <c r="I89" s="17">
        <f t="shared" si="6"/>
        <v>0</v>
      </c>
      <c r="J89" s="18">
        <f t="shared" si="7"/>
        <v>0</v>
      </c>
      <c r="K89" s="94">
        <f t="shared" si="8"/>
        <v>0</v>
      </c>
    </row>
    <row r="90" spans="2:11" s="34" customFormat="1" ht="18" customHeight="1">
      <c r="B90" s="37"/>
      <c r="C90" s="38" t="s">
        <v>66</v>
      </c>
      <c r="D90" s="15"/>
      <c r="E90" s="15" t="s">
        <v>64</v>
      </c>
      <c r="F90" s="15" t="s">
        <v>17</v>
      </c>
      <c r="G90" s="39">
        <v>96</v>
      </c>
      <c r="H90" s="17">
        <v>0</v>
      </c>
      <c r="I90" s="17">
        <f t="shared" si="6"/>
        <v>0</v>
      </c>
      <c r="J90" s="18">
        <f t="shared" si="7"/>
        <v>0</v>
      </c>
      <c r="K90" s="94">
        <f t="shared" si="8"/>
        <v>0</v>
      </c>
    </row>
    <row r="91" spans="2:11" s="34" customFormat="1" ht="18" customHeight="1">
      <c r="B91" s="37"/>
      <c r="C91" s="38" t="s">
        <v>67</v>
      </c>
      <c r="D91" s="14">
        <v>0.2</v>
      </c>
      <c r="E91" s="15" t="s">
        <v>68</v>
      </c>
      <c r="F91" s="15" t="s">
        <v>16</v>
      </c>
      <c r="G91" s="39">
        <v>100</v>
      </c>
      <c r="H91" s="17">
        <v>0</v>
      </c>
      <c r="I91" s="17">
        <f t="shared" si="6"/>
        <v>0</v>
      </c>
      <c r="J91" s="18">
        <f t="shared" si="7"/>
        <v>0</v>
      </c>
      <c r="K91" s="94">
        <f t="shared" si="8"/>
        <v>0</v>
      </c>
    </row>
    <row r="92" spans="2:11" s="34" customFormat="1" ht="18" customHeight="1">
      <c r="B92" s="37"/>
      <c r="C92" s="38" t="s">
        <v>69</v>
      </c>
      <c r="D92" s="15"/>
      <c r="E92" s="15" t="s">
        <v>70</v>
      </c>
      <c r="F92" s="15" t="s">
        <v>17</v>
      </c>
      <c r="G92" s="39">
        <v>300</v>
      </c>
      <c r="H92" s="17">
        <v>0</v>
      </c>
      <c r="I92" s="17">
        <f t="shared" si="6"/>
        <v>0</v>
      </c>
      <c r="J92" s="18">
        <f t="shared" si="7"/>
        <v>0</v>
      </c>
      <c r="K92" s="94">
        <f t="shared" si="8"/>
        <v>0</v>
      </c>
    </row>
    <row r="93" spans="2:11" s="34" customFormat="1" ht="18" customHeight="1">
      <c r="B93" s="37"/>
      <c r="C93" s="38" t="s">
        <v>71</v>
      </c>
      <c r="D93" s="15"/>
      <c r="E93" s="15" t="s">
        <v>70</v>
      </c>
      <c r="F93" s="15" t="s">
        <v>17</v>
      </c>
      <c r="G93" s="39">
        <v>300</v>
      </c>
      <c r="H93" s="17">
        <v>0</v>
      </c>
      <c r="I93" s="17">
        <f t="shared" si="6"/>
        <v>0</v>
      </c>
      <c r="J93" s="18">
        <f t="shared" si="7"/>
        <v>0</v>
      </c>
      <c r="K93" s="94">
        <f t="shared" si="8"/>
        <v>0</v>
      </c>
    </row>
    <row r="94" spans="2:11" s="34" customFormat="1" ht="18" customHeight="1">
      <c r="B94" s="37"/>
      <c r="C94" s="38" t="s">
        <v>72</v>
      </c>
      <c r="D94" s="15"/>
      <c r="E94" s="15" t="s">
        <v>73</v>
      </c>
      <c r="F94" s="15" t="s">
        <v>17</v>
      </c>
      <c r="G94" s="39">
        <v>200</v>
      </c>
      <c r="H94" s="17">
        <v>0</v>
      </c>
      <c r="I94" s="17">
        <f t="shared" si="6"/>
        <v>0</v>
      </c>
      <c r="J94" s="18">
        <f t="shared" si="7"/>
        <v>0</v>
      </c>
      <c r="K94" s="94">
        <f t="shared" si="8"/>
        <v>0</v>
      </c>
    </row>
    <row r="95" spans="2:11" s="34" customFormat="1" ht="18" customHeight="1">
      <c r="B95" s="37"/>
      <c r="C95" s="38" t="s">
        <v>74</v>
      </c>
      <c r="D95" s="15"/>
      <c r="E95" s="15" t="s">
        <v>73</v>
      </c>
      <c r="F95" s="15" t="s">
        <v>17</v>
      </c>
      <c r="G95" s="39">
        <v>250</v>
      </c>
      <c r="H95" s="17">
        <v>0</v>
      </c>
      <c r="I95" s="17">
        <f t="shared" si="6"/>
        <v>0</v>
      </c>
      <c r="J95" s="18">
        <f t="shared" si="7"/>
        <v>0</v>
      </c>
      <c r="K95" s="94">
        <f t="shared" si="8"/>
        <v>0</v>
      </c>
    </row>
    <row r="96" spans="2:11" s="34" customFormat="1" ht="18" customHeight="1">
      <c r="B96" s="37"/>
      <c r="C96" s="38" t="s">
        <v>75</v>
      </c>
      <c r="D96" s="15"/>
      <c r="E96" s="15" t="s">
        <v>73</v>
      </c>
      <c r="F96" s="15" t="s">
        <v>17</v>
      </c>
      <c r="G96" s="39">
        <v>100</v>
      </c>
      <c r="H96" s="17">
        <v>0</v>
      </c>
      <c r="I96" s="17">
        <f t="shared" si="6"/>
        <v>0</v>
      </c>
      <c r="J96" s="18">
        <f t="shared" si="7"/>
        <v>0</v>
      </c>
      <c r="K96" s="94">
        <f t="shared" si="8"/>
        <v>0</v>
      </c>
    </row>
    <row r="97" spans="2:11" s="34" customFormat="1" ht="18" customHeight="1">
      <c r="B97" s="37"/>
      <c r="C97" s="38" t="s">
        <v>76</v>
      </c>
      <c r="D97" s="15"/>
      <c r="E97" s="15" t="s">
        <v>77</v>
      </c>
      <c r="F97" s="15" t="s">
        <v>17</v>
      </c>
      <c r="G97" s="39">
        <v>192</v>
      </c>
      <c r="H97" s="17">
        <v>0</v>
      </c>
      <c r="I97" s="17">
        <f t="shared" si="6"/>
        <v>0</v>
      </c>
      <c r="J97" s="18">
        <f t="shared" si="7"/>
        <v>0</v>
      </c>
      <c r="K97" s="94">
        <f t="shared" si="8"/>
        <v>0</v>
      </c>
    </row>
    <row r="98" spans="2:11" s="34" customFormat="1" ht="18" customHeight="1">
      <c r="B98" s="40"/>
      <c r="C98" s="38" t="s">
        <v>78</v>
      </c>
      <c r="D98" s="14">
        <v>0.4</v>
      </c>
      <c r="E98" s="15" t="s">
        <v>77</v>
      </c>
      <c r="F98" s="15" t="s">
        <v>17</v>
      </c>
      <c r="G98" s="16">
        <v>300</v>
      </c>
      <c r="H98" s="17">
        <v>0</v>
      </c>
      <c r="I98" s="17">
        <f>H98*G98</f>
        <v>0</v>
      </c>
      <c r="J98" s="18">
        <f t="shared" si="7"/>
        <v>0</v>
      </c>
      <c r="K98" s="94">
        <f>I98+J98</f>
        <v>0</v>
      </c>
    </row>
    <row r="99" spans="2:11" s="34" customFormat="1" ht="18" customHeight="1">
      <c r="B99" s="41"/>
      <c r="C99" s="38" t="s">
        <v>79</v>
      </c>
      <c r="D99" s="14">
        <v>0.4</v>
      </c>
      <c r="E99" s="15" t="s">
        <v>77</v>
      </c>
      <c r="F99" s="15" t="s">
        <v>17</v>
      </c>
      <c r="G99" s="16">
        <v>1000</v>
      </c>
      <c r="H99" s="17">
        <v>0</v>
      </c>
      <c r="I99" s="17">
        <f>H99*G99</f>
        <v>0</v>
      </c>
      <c r="J99" s="18">
        <f t="shared" si="7"/>
        <v>0</v>
      </c>
      <c r="K99" s="94">
        <f>I99+J99</f>
        <v>0</v>
      </c>
    </row>
    <row r="100" spans="2:11" s="34" customFormat="1" ht="18" customHeight="1">
      <c r="B100" s="37"/>
      <c r="C100" s="38" t="s">
        <v>80</v>
      </c>
      <c r="D100" s="15"/>
      <c r="E100" s="15" t="s">
        <v>81</v>
      </c>
      <c r="F100" s="15" t="s">
        <v>17</v>
      </c>
      <c r="G100" s="16">
        <v>400</v>
      </c>
      <c r="H100" s="17">
        <v>0</v>
      </c>
      <c r="I100" s="17">
        <f>H100*G100</f>
        <v>0</v>
      </c>
      <c r="J100" s="18">
        <f t="shared" si="7"/>
        <v>0</v>
      </c>
      <c r="K100" s="94">
        <f>I100+J100</f>
        <v>0</v>
      </c>
    </row>
    <row r="101" spans="2:11" s="34" customFormat="1" ht="18" customHeight="1">
      <c r="B101" s="37"/>
      <c r="C101" s="38" t="s">
        <v>82</v>
      </c>
      <c r="D101" s="15"/>
      <c r="E101" s="15" t="s">
        <v>64</v>
      </c>
      <c r="F101" s="15" t="s">
        <v>17</v>
      </c>
      <c r="G101" s="16">
        <v>600</v>
      </c>
      <c r="H101" s="17">
        <v>0</v>
      </c>
      <c r="I101" s="17">
        <f>H101*G101</f>
        <v>0</v>
      </c>
      <c r="J101" s="18">
        <f t="shared" si="7"/>
        <v>0</v>
      </c>
      <c r="K101" s="94">
        <f>I101+J101</f>
        <v>0</v>
      </c>
    </row>
    <row r="102" spans="2:11" s="34" customFormat="1" ht="18" customHeight="1">
      <c r="B102" s="97"/>
      <c r="C102" s="98" t="s">
        <v>83</v>
      </c>
      <c r="D102" s="99"/>
      <c r="E102" s="99" t="s">
        <v>64</v>
      </c>
      <c r="F102" s="99" t="s">
        <v>17</v>
      </c>
      <c r="G102" s="100">
        <v>1300</v>
      </c>
      <c r="H102" s="101">
        <v>0</v>
      </c>
      <c r="I102" s="101">
        <f>H102*G102</f>
        <v>0</v>
      </c>
      <c r="J102" s="102">
        <f t="shared" si="7"/>
        <v>0</v>
      </c>
      <c r="K102" s="103">
        <f>I102+J102</f>
        <v>0</v>
      </c>
    </row>
    <row r="103" spans="2:11" s="34" customFormat="1" ht="18" customHeight="1">
      <c r="B103" s="104"/>
      <c r="C103" s="105" t="s">
        <v>84</v>
      </c>
      <c r="D103" s="106"/>
      <c r="E103" s="106" t="s">
        <v>64</v>
      </c>
      <c r="F103" s="106" t="s">
        <v>17</v>
      </c>
      <c r="G103" s="107">
        <v>600</v>
      </c>
      <c r="H103" s="108">
        <v>0</v>
      </c>
      <c r="I103" s="108">
        <f>G103*H103</f>
        <v>0</v>
      </c>
      <c r="J103" s="109">
        <f t="shared" si="7"/>
        <v>0</v>
      </c>
      <c r="K103" s="110">
        <f>SUM(I103+J103)</f>
        <v>0</v>
      </c>
    </row>
    <row r="104" spans="2:11" s="34" customFormat="1" ht="18" customHeight="1">
      <c r="B104" s="104"/>
      <c r="C104" s="105" t="s">
        <v>120</v>
      </c>
      <c r="D104" s="106"/>
      <c r="E104" s="106" t="s">
        <v>64</v>
      </c>
      <c r="F104" s="106" t="s">
        <v>17</v>
      </c>
      <c r="G104" s="107">
        <v>300</v>
      </c>
      <c r="H104" s="108">
        <v>0</v>
      </c>
      <c r="I104" s="108">
        <f aca="true" t="shared" si="9" ref="I104:I110">G104*H104</f>
        <v>0</v>
      </c>
      <c r="J104" s="109">
        <f t="shared" si="7"/>
        <v>0</v>
      </c>
      <c r="K104" s="110">
        <f aca="true" t="shared" si="10" ref="K104:K110">SUM(I104+J104)</f>
        <v>0</v>
      </c>
    </row>
    <row r="105" spans="2:11" s="34" customFormat="1" ht="18" customHeight="1">
      <c r="B105" s="104"/>
      <c r="C105" s="105" t="s">
        <v>121</v>
      </c>
      <c r="D105" s="106"/>
      <c r="E105" s="106" t="s">
        <v>64</v>
      </c>
      <c r="F105" s="106" t="s">
        <v>17</v>
      </c>
      <c r="G105" s="107">
        <v>192</v>
      </c>
      <c r="H105" s="108">
        <v>0</v>
      </c>
      <c r="I105" s="108">
        <f t="shared" si="9"/>
        <v>0</v>
      </c>
      <c r="J105" s="109">
        <f t="shared" si="7"/>
        <v>0</v>
      </c>
      <c r="K105" s="110">
        <f t="shared" si="10"/>
        <v>0</v>
      </c>
    </row>
    <row r="106" spans="2:11" s="34" customFormat="1" ht="18" customHeight="1">
      <c r="B106" s="104"/>
      <c r="C106" s="105" t="s">
        <v>126</v>
      </c>
      <c r="D106" s="106"/>
      <c r="E106" s="106" t="s">
        <v>64</v>
      </c>
      <c r="F106" s="106" t="s">
        <v>17</v>
      </c>
      <c r="G106" s="107">
        <v>192</v>
      </c>
      <c r="H106" s="108">
        <v>0</v>
      </c>
      <c r="I106" s="108">
        <f t="shared" si="9"/>
        <v>0</v>
      </c>
      <c r="J106" s="109">
        <f t="shared" si="7"/>
        <v>0</v>
      </c>
      <c r="K106" s="110">
        <f t="shared" si="10"/>
        <v>0</v>
      </c>
    </row>
    <row r="107" spans="2:11" s="34" customFormat="1" ht="18" customHeight="1">
      <c r="B107" s="104"/>
      <c r="C107" s="105" t="s">
        <v>122</v>
      </c>
      <c r="D107" s="106"/>
      <c r="E107" s="106" t="s">
        <v>64</v>
      </c>
      <c r="F107" s="106" t="s">
        <v>17</v>
      </c>
      <c r="G107" s="107">
        <v>192</v>
      </c>
      <c r="H107" s="108">
        <v>0</v>
      </c>
      <c r="I107" s="108">
        <f t="shared" si="9"/>
        <v>0</v>
      </c>
      <c r="J107" s="109">
        <f t="shared" si="7"/>
        <v>0</v>
      </c>
      <c r="K107" s="110">
        <f t="shared" si="10"/>
        <v>0</v>
      </c>
    </row>
    <row r="108" spans="2:11" s="34" customFormat="1" ht="18" customHeight="1">
      <c r="B108" s="104"/>
      <c r="C108" s="105" t="s">
        <v>123</v>
      </c>
      <c r="D108" s="106"/>
      <c r="E108" s="106" t="s">
        <v>64</v>
      </c>
      <c r="F108" s="106" t="s">
        <v>17</v>
      </c>
      <c r="G108" s="107">
        <v>192</v>
      </c>
      <c r="H108" s="108">
        <v>0</v>
      </c>
      <c r="I108" s="108">
        <f t="shared" si="9"/>
        <v>0</v>
      </c>
      <c r="J108" s="109">
        <f t="shared" si="7"/>
        <v>0</v>
      </c>
      <c r="K108" s="110">
        <f t="shared" si="10"/>
        <v>0</v>
      </c>
    </row>
    <row r="109" spans="2:11" s="34" customFormat="1" ht="18" customHeight="1">
      <c r="B109" s="104"/>
      <c r="C109" s="105" t="s">
        <v>124</v>
      </c>
      <c r="D109" s="106"/>
      <c r="E109" s="106" t="s">
        <v>64</v>
      </c>
      <c r="F109" s="106" t="s">
        <v>17</v>
      </c>
      <c r="G109" s="107">
        <v>300</v>
      </c>
      <c r="H109" s="108">
        <v>0</v>
      </c>
      <c r="I109" s="108">
        <f t="shared" si="9"/>
        <v>0</v>
      </c>
      <c r="J109" s="109">
        <f t="shared" si="7"/>
        <v>0</v>
      </c>
      <c r="K109" s="110">
        <f t="shared" si="10"/>
        <v>0</v>
      </c>
    </row>
    <row r="110" spans="2:11" s="34" customFormat="1" ht="18" customHeight="1" thickBot="1">
      <c r="B110" s="111"/>
      <c r="C110" s="112" t="s">
        <v>125</v>
      </c>
      <c r="D110" s="113"/>
      <c r="E110" s="113" t="s">
        <v>64</v>
      </c>
      <c r="F110" s="113" t="s">
        <v>17</v>
      </c>
      <c r="G110" s="114">
        <v>192</v>
      </c>
      <c r="H110" s="115">
        <v>0</v>
      </c>
      <c r="I110" s="115">
        <f t="shared" si="9"/>
        <v>0</v>
      </c>
      <c r="J110" s="116">
        <f t="shared" si="7"/>
        <v>0</v>
      </c>
      <c r="K110" s="117">
        <f t="shared" si="10"/>
        <v>0</v>
      </c>
    </row>
    <row r="111" spans="1:11" ht="38.25" customHeight="1" thickBot="1">
      <c r="A111" s="2"/>
      <c r="B111" s="147" t="s">
        <v>117</v>
      </c>
      <c r="C111" s="148"/>
      <c r="D111" s="148"/>
      <c r="E111" s="148"/>
      <c r="F111" s="148"/>
      <c r="G111" s="148"/>
      <c r="H111" s="148"/>
      <c r="I111" s="88">
        <f>SUM(I88:I103)</f>
        <v>0</v>
      </c>
      <c r="J111" s="88">
        <f>SUM(J88:J103)</f>
        <v>0</v>
      </c>
      <c r="K111" s="89">
        <f>SUM(K88:K103)</f>
        <v>0</v>
      </c>
    </row>
    <row r="112" spans="2:11" s="31" customFormat="1" ht="12.75">
      <c r="B112" s="42"/>
      <c r="C112" s="34"/>
      <c r="D112" s="34"/>
      <c r="E112" s="43"/>
      <c r="F112" s="44"/>
      <c r="G112" s="33"/>
      <c r="H112" s="33"/>
      <c r="I112" s="33"/>
      <c r="J112" s="33"/>
      <c r="K112" s="91"/>
    </row>
    <row r="113" spans="5:11" s="31" customFormat="1" ht="14.25" customHeight="1">
      <c r="E113" s="43"/>
      <c r="F113" s="32"/>
      <c r="G113" s="33"/>
      <c r="H113" s="33"/>
      <c r="I113" s="33"/>
      <c r="J113" s="33"/>
      <c r="K113" s="91"/>
    </row>
    <row r="114" spans="5:11" s="31" customFormat="1" ht="12.75">
      <c r="E114" s="43"/>
      <c r="F114" s="32"/>
      <c r="G114" s="33"/>
      <c r="H114"/>
      <c r="I114"/>
      <c r="J114"/>
      <c r="K114" s="95"/>
    </row>
    <row r="115" spans="2:11" s="31" customFormat="1" ht="12.75">
      <c r="B115" s="45"/>
      <c r="C115" s="46"/>
      <c r="E115" s="43"/>
      <c r="F115" s="32"/>
      <c r="G115" s="33"/>
      <c r="H115"/>
      <c r="I115"/>
      <c r="J115"/>
      <c r="K115" s="95"/>
    </row>
    <row r="116" spans="2:11" s="31" customFormat="1" ht="12.75">
      <c r="B116" s="47"/>
      <c r="C116" s="48"/>
      <c r="E116" s="43"/>
      <c r="F116" s="32"/>
      <c r="G116" s="33"/>
      <c r="H116"/>
      <c r="I116"/>
      <c r="J116"/>
      <c r="K116" s="95"/>
    </row>
    <row r="117" spans="2:11" s="31" customFormat="1" ht="16.5" customHeight="1">
      <c r="B117" s="47"/>
      <c r="C117" s="48"/>
      <c r="E117" s="43"/>
      <c r="F117" s="32"/>
      <c r="G117" s="33"/>
      <c r="H117"/>
      <c r="I117"/>
      <c r="J117"/>
      <c r="K117" s="95"/>
    </row>
    <row r="118" spans="8:11" ht="12.75">
      <c r="H118"/>
      <c r="I118"/>
      <c r="J118"/>
      <c r="K118" s="95"/>
    </row>
    <row r="126" ht="13.5" customHeight="1"/>
    <row r="148" ht="13.5" customHeight="1"/>
    <row r="5814" ht="12.75">
      <c r="M5814" s="1" t="s">
        <v>85</v>
      </c>
    </row>
  </sheetData>
  <sheetProtection selectLockedCells="1" selectUnlockedCells="1"/>
  <mergeCells count="42">
    <mergeCell ref="B111:H111"/>
    <mergeCell ref="G86:G87"/>
    <mergeCell ref="H86:H87"/>
    <mergeCell ref="I86:I87"/>
    <mergeCell ref="J86:J87"/>
    <mergeCell ref="B84:K84"/>
    <mergeCell ref="B85:K85"/>
    <mergeCell ref="K69:K70"/>
    <mergeCell ref="G69:G70"/>
    <mergeCell ref="H69:H70"/>
    <mergeCell ref="I69:I70"/>
    <mergeCell ref="J69:J70"/>
    <mergeCell ref="K86:K87"/>
    <mergeCell ref="B79:H79"/>
    <mergeCell ref="G19:G20"/>
    <mergeCell ref="H19:H20"/>
    <mergeCell ref="B86:B87"/>
    <mergeCell ref="C86:C87"/>
    <mergeCell ref="D86:D87"/>
    <mergeCell ref="E86:E87"/>
    <mergeCell ref="F86:F87"/>
    <mergeCell ref="B60:H60"/>
    <mergeCell ref="C19:C20"/>
    <mergeCell ref="D19:D20"/>
    <mergeCell ref="K19:K20"/>
    <mergeCell ref="B67:K67"/>
    <mergeCell ref="B68:K68"/>
    <mergeCell ref="B69:B70"/>
    <mergeCell ref="C69:C70"/>
    <mergeCell ref="D69:D70"/>
    <mergeCell ref="E69:E70"/>
    <mergeCell ref="F69:F70"/>
    <mergeCell ref="E19:E20"/>
    <mergeCell ref="F19:F20"/>
    <mergeCell ref="I19:I20"/>
    <mergeCell ref="J19:J20"/>
    <mergeCell ref="B8:I8"/>
    <mergeCell ref="B11:K11"/>
    <mergeCell ref="B14:K14"/>
    <mergeCell ref="B17:K17"/>
    <mergeCell ref="B18:K18"/>
    <mergeCell ref="B19:B20"/>
  </mergeCells>
  <printOptions/>
  <pageMargins left="0.7479166666666667" right="0.7479166666666667" top="0.5902777777777778" bottom="0.39375" header="0.5118055555555555" footer="0.5118055555555555"/>
  <pageSetup horizontalDpi="300" verticalDpi="300" orientation="portrait" paperSize="9" scale="5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manfredi</cp:lastModifiedBy>
  <cp:lastPrinted>2018-11-23T12:46:30Z</cp:lastPrinted>
  <dcterms:modified xsi:type="dcterms:W3CDTF">2018-12-11T13:04:47Z</dcterms:modified>
  <cp:category/>
  <cp:version/>
  <cp:contentType/>
  <cp:contentStatus/>
</cp:coreProperties>
</file>