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730" windowHeight="8475"/>
  </bookViews>
  <sheets>
    <sheet name="Offre - EDM" sheetId="1" r:id="rId1"/>
    <sheet name="Offre - EDM (2)" sheetId="2" r:id="rId2"/>
  </sheets>
  <externalReferences>
    <externalReference r:id="rId3"/>
  </externalReferences>
  <definedNames>
    <definedName name="_C66000" localSheetId="1">#REF!</definedName>
    <definedName name="_C66000">#REF!</definedName>
    <definedName name="_C68000" localSheetId="1">#REF!</definedName>
    <definedName name="_C68000">#REF!</definedName>
    <definedName name="_C70000" localSheetId="1">#REF!</definedName>
    <definedName name="_C70000">#REF!</definedName>
    <definedName name="_C80000" localSheetId="1">#REF!</definedName>
    <definedName name="_C80000">#REF!</definedName>
    <definedName name="_C90000" localSheetId="1">#REF!</definedName>
    <definedName name="_C90000">#REF!</definedName>
    <definedName name="cgh" localSheetId="1">[1]EDM!#REF!</definedName>
    <definedName name="cgh">[1]EDM!#REF!</definedName>
    <definedName name="_xlnm.Print_Titles" localSheetId="0">'Offre - EDM'!$1:$14</definedName>
    <definedName name="_xlnm.Print_Titles" localSheetId="1">'Offre - EDM (2)'!$1:$14</definedName>
    <definedName name="mbnb" localSheetId="1">[1]EDM!#REF!</definedName>
    <definedName name="mbnb">[1]EDM!#REF!</definedName>
    <definedName name="mbsb" localSheetId="1">[1]EDM!#REF!</definedName>
    <definedName name="mbsb">[1]EDM!#REF!</definedName>
    <definedName name="mbtb" localSheetId="1">[1]EDM!#REF!</definedName>
    <definedName name="mbtb">[1]EDM!#REF!</definedName>
    <definedName name="mntb" localSheetId="1">[1]EDM!#REF!</definedName>
    <definedName name="mntb">[1]EDM!#REF!</definedName>
    <definedName name="mtst" localSheetId="1">[1]EDM!#REF!</definedName>
    <definedName name="mtst">[1]EDM!#REF!</definedName>
    <definedName name="prmobase" localSheetId="1">[1]EDM!#REF!</definedName>
    <definedName name="prmobase">[1]EDM!#REF!</definedName>
    <definedName name="prn" localSheetId="1">[1]EDM!#REF!</definedName>
    <definedName name="prn">[1]EDM!#REF!</definedName>
    <definedName name="prs" localSheetId="1">[1]EDM!#REF!</definedName>
    <definedName name="prs">[1]EDM!#REF!</definedName>
    <definedName name="pv" localSheetId="1">[1]EDM!#REF!</definedName>
    <definedName name="pv">[1]EDM!#REF!</definedName>
    <definedName name="pvn" localSheetId="1">[1]EDM!#REF!</definedName>
    <definedName name="pvn">[1]EDM!#REF!</definedName>
    <definedName name="pvs" localSheetId="1">[1]EDM!#REF!</definedName>
    <definedName name="pvs">[1]EDM!#REF!</definedName>
    <definedName name="Taux_de_base_de" localSheetId="1">'Offre - EDM (2)'!prmobase</definedName>
    <definedName name="Taux_de_base_de">prmobase</definedName>
    <definedName name="tgn" localSheetId="1">[1]EDM!#REF!</definedName>
    <definedName name="tgn">[1]EDM!#REF!</definedName>
    <definedName name="_xlnm.Print_Area" localSheetId="0">'Offre - EDM'!$B$1:$G$113</definedName>
    <definedName name="_xlnm.Print_Area" localSheetId="1">'Offre - EDM (2)'!$B$1:$G$61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45" i="1"/>
  <c r="G46" i="1"/>
  <c r="G24" i="1"/>
  <c r="G40" i="2" l="1"/>
  <c r="G41" i="2"/>
  <c r="G38" i="2"/>
  <c r="G39" i="2"/>
  <c r="G37" i="2"/>
  <c r="G36" i="2"/>
  <c r="G33" i="2"/>
  <c r="G32" i="2"/>
  <c r="G31" i="2"/>
  <c r="G30" i="2"/>
  <c r="G29" i="2"/>
  <c r="G28" i="2"/>
  <c r="G27" i="2"/>
  <c r="G26" i="2"/>
  <c r="G19" i="2"/>
  <c r="G20" i="2"/>
  <c r="G21" i="2"/>
  <c r="G18" i="2"/>
  <c r="G2" i="2"/>
  <c r="G23" i="2" l="1"/>
  <c r="G43" i="2"/>
  <c r="C94" i="1"/>
  <c r="B94" i="1"/>
  <c r="G50" i="1"/>
  <c r="G51" i="1"/>
  <c r="G52" i="1"/>
  <c r="G53" i="1"/>
  <c r="B100" i="1"/>
  <c r="B99" i="1"/>
  <c r="B98" i="1"/>
  <c r="B97" i="1"/>
  <c r="B96" i="1"/>
  <c r="B95" i="1"/>
  <c r="B93" i="1"/>
  <c r="B92" i="1"/>
  <c r="B91" i="1"/>
  <c r="B90" i="1"/>
  <c r="B89" i="1"/>
  <c r="C89" i="1"/>
  <c r="C91" i="1"/>
  <c r="C90" i="1"/>
  <c r="C99" i="1"/>
  <c r="G68" i="1"/>
  <c r="G69" i="1"/>
  <c r="G65" i="1"/>
  <c r="G66" i="1"/>
  <c r="G67" i="1"/>
  <c r="G64" i="1"/>
  <c r="G63" i="1"/>
  <c r="G40" i="1"/>
  <c r="G41" i="1"/>
  <c r="G42" i="1"/>
  <c r="G36" i="1"/>
  <c r="G37" i="1"/>
  <c r="G31" i="1"/>
  <c r="G30" i="1"/>
  <c r="G28" i="1"/>
  <c r="G49" i="2" l="1"/>
  <c r="G50" i="2" s="1"/>
  <c r="G51" i="2" s="1"/>
  <c r="G33" i="1"/>
  <c r="G91" i="1" s="1"/>
  <c r="G26" i="1"/>
  <c r="G90" i="1" s="1"/>
  <c r="G54" i="1"/>
  <c r="G48" i="1"/>
  <c r="G94" i="1" s="1"/>
  <c r="G59" i="1"/>
  <c r="G58" i="1" l="1"/>
  <c r="G43" i="1"/>
  <c r="G19" i="1"/>
  <c r="G17" i="1"/>
  <c r="C100" i="1"/>
  <c r="G79" i="1"/>
  <c r="G76" i="1"/>
  <c r="G75" i="1"/>
  <c r="G56" i="1"/>
  <c r="C98" i="1"/>
  <c r="C97" i="1"/>
  <c r="C96" i="1"/>
  <c r="C95" i="1"/>
  <c r="C93" i="1"/>
  <c r="C92" i="1"/>
  <c r="G82" i="1"/>
  <c r="G81" i="1"/>
  <c r="G80" i="1"/>
  <c r="G72" i="1"/>
  <c r="G97" i="1" l="1"/>
  <c r="G99" i="1"/>
  <c r="G93" i="1"/>
  <c r="G98" i="1"/>
  <c r="G57" i="1"/>
  <c r="G60" i="1" s="1"/>
  <c r="G38" i="1" l="1"/>
  <c r="G92" i="1" s="1"/>
  <c r="G96" i="1"/>
  <c r="G18" i="1" l="1"/>
  <c r="G2" i="1"/>
  <c r="G21" i="1" l="1"/>
  <c r="G89" i="1" s="1"/>
  <c r="G95" i="1"/>
  <c r="G83" i="1"/>
  <c r="G100" i="1" s="1"/>
  <c r="G101" i="1" l="1"/>
  <c r="G102" i="1" l="1"/>
  <c r="G103" i="1" s="1"/>
  <c r="H104" i="1"/>
</calcChain>
</file>

<file path=xl/sharedStrings.xml><?xml version="1.0" encoding="utf-8"?>
<sst xmlns="http://schemas.openxmlformats.org/spreadsheetml/2006/main" count="198" uniqueCount="127">
  <si>
    <t>Indice : 1</t>
  </si>
  <si>
    <t>Devis Travaux</t>
  </si>
  <si>
    <t xml:space="preserve"> Adresse</t>
  </si>
  <si>
    <t xml:space="preserve"> Ville - CP</t>
  </si>
  <si>
    <t xml:space="preserve"> Interlocuteur</t>
  </si>
  <si>
    <t>Tel &amp; Email</t>
  </si>
  <si>
    <t>Société</t>
  </si>
  <si>
    <t>Arcticle</t>
  </si>
  <si>
    <t>Libellé</t>
  </si>
  <si>
    <t>Quantité</t>
  </si>
  <si>
    <t>Unité</t>
  </si>
  <si>
    <t>Prix unitaire € HT</t>
  </si>
  <si>
    <t>Prix article € HT</t>
  </si>
  <si>
    <t>Lot 01</t>
  </si>
  <si>
    <t>Protection des ouvrages par film polyane.</t>
  </si>
  <si>
    <t>ens</t>
  </si>
  <si>
    <t>Amené et repli de chantier, création d'une base vie comprenant :
- Vestiaires.
- Frigo et micro ondes.
- Trousse de premier soin.
- Tables et chaises de réunions.</t>
  </si>
  <si>
    <t>Sous-Total 01</t>
  </si>
  <si>
    <t>Lot 02</t>
  </si>
  <si>
    <t>u</t>
  </si>
  <si>
    <t>ml</t>
  </si>
  <si>
    <t>Plomberie</t>
  </si>
  <si>
    <t>Electricité</t>
  </si>
  <si>
    <t>RECAPITULATIF DES LOTS</t>
  </si>
  <si>
    <t xml:space="preserve">TOTAL HT DES TRAVAUX </t>
  </si>
  <si>
    <t>TOTAL TTC DES TRAVAUX</t>
  </si>
  <si>
    <t>Bon pour accord " Client "</t>
  </si>
  <si>
    <t xml:space="preserve">Entreprise : </t>
  </si>
  <si>
    <t xml:space="preserve">ens </t>
  </si>
  <si>
    <t>Faux plafond</t>
  </si>
  <si>
    <t xml:space="preserve">Menuiserie </t>
  </si>
  <si>
    <t>Cloison platrerie</t>
  </si>
  <si>
    <t xml:space="preserve">Fourniture et pose d'un ragréage fibré y compris préparation des supports carrelés. Sur l'ensemble des surfaces au sol
</t>
  </si>
  <si>
    <t>Rebouchage au mortier ciment des trous et fissures après depose des cloisons et des reseaux de plomberie</t>
  </si>
  <si>
    <t>Sous-Total cloison platrerie</t>
  </si>
  <si>
    <t>Sous-Total Menuiserie</t>
  </si>
  <si>
    <t>Sous-Total Faux plafond</t>
  </si>
  <si>
    <t>Lot 00</t>
  </si>
  <si>
    <t>Lot 01 A</t>
  </si>
  <si>
    <t>Lot 01 B</t>
  </si>
  <si>
    <t>Plomberie chauffage ventilation</t>
  </si>
  <si>
    <t>Chauffage</t>
  </si>
  <si>
    <t>Sous-Total plomberie</t>
  </si>
  <si>
    <t>Sous-Total chauffage</t>
  </si>
  <si>
    <t xml:space="preserve">Repose des radiateurs y compris du reseaux et mise en service . Suivant nouvel amenagement </t>
  </si>
  <si>
    <t>ventilation</t>
  </si>
  <si>
    <t>Sous-Total ventilation</t>
  </si>
  <si>
    <t>Déposes bouches de ventilation pour reutilisation
Localisation :ensemble des deux vestiaires</t>
  </si>
  <si>
    <t xml:space="preserve">Repose des bouches de ventilation y compris raccordement sur gaine existante et mise en service . Suivant nouvel amenagement </t>
  </si>
  <si>
    <t xml:space="preserve">Rajouter un disjonteur général eclairage dans le tableau existant dans la salle </t>
  </si>
  <si>
    <t>TVA  20%</t>
  </si>
  <si>
    <t>Sous-Total Electricité</t>
  </si>
  <si>
    <t xml:space="preserve">Bon pour acceptation </t>
  </si>
  <si>
    <t>Cadre général</t>
  </si>
  <si>
    <t>Nettoyage de fin de chantier</t>
  </si>
  <si>
    <t>U</t>
  </si>
  <si>
    <t xml:space="preserve">
Lycée LOUIS ARMAND</t>
  </si>
  <si>
    <t>Adresse de réalisation
173 BOULEVARD DE STRASBOURD NOGENT SUR MARNE</t>
  </si>
  <si>
    <t xml:space="preserve">Fourniture et pose de faux plafond BA13 non demontable y compris ossature . Hydrofuge pour pièce humide </t>
  </si>
  <si>
    <t xml:space="preserve">Fourniture et pose de cloison en caro de platre de 10 hydrofuge </t>
  </si>
  <si>
    <t>Fourniture et pose de cloison en plaque de platre 98/48</t>
  </si>
  <si>
    <t xml:space="preserve">Fourniture et pose de nouvelles portes à peindre pour vestiaires et bureaux profs y compris accessoires </t>
  </si>
  <si>
    <t xml:space="preserve">Depose des plinthes existante  </t>
  </si>
  <si>
    <t xml:space="preserve">Fourniture et pose de plinthes médium pré peintes hauteur 100mm dans bureau et circulation </t>
  </si>
  <si>
    <t xml:space="preserve">Fourniture et pose de revêtements de carrelage gré cerame au sol 30x30
</t>
  </si>
  <si>
    <t xml:space="preserve">Fourniture et pose de faience gré cerame au sol 15x15
</t>
  </si>
  <si>
    <t>Mise en peinture des portes et des plinthes y compris préparation</t>
  </si>
  <si>
    <t xml:space="preserve"> Application de 2 couches de peinture acrylique, coloris (à définir), de marque LA SEIGNEURIE ou équivalent.                                                              Préparation des supports y compris enduit, application de 2 couches de peinture acrylique, coloris (à définir), de marque LA SEIGNEURIE ou équivalent.                                                                                                                                    Localisation : Ensemble des murs et plafond  non carrelé</t>
  </si>
  <si>
    <t xml:space="preserve">Fourniture et pose de Lavabo
Marque indicative JACOB DELAFON type OPEN UP dim. 51 x 42 cm ref. E4330
fixation murale par goujons genre Fischer (demander les renforts au lot cloisons sèches)
Robinetterie mélangeuse temporisée DELABIE type TEMPOMIX 3 avec flexibles et robinets d’arrêt
vidage à commande manuelle et siphon en PP
à prévoir dans la douche des professeurs 
</t>
  </si>
  <si>
    <t xml:space="preserve">FP de Cuvette de WC surélevée
marque indicative JACOB DELAFON type HOSPITALIERE ref. E1751 à sortie horizontale, 
à prévoir dans douche professeur
</t>
  </si>
  <si>
    <t xml:space="preserve">FP de Panneau de douche
marque indicative DELABIE type SPORTING ref. 714700. 
à prévoir dans toutes les douches vestiaires suivant plan.
</t>
  </si>
  <si>
    <t xml:space="preserve">Fourniture et pose Robinetterie de douche et équipement
Robinetterie mélangeuse murale monocommande à cartouche céramique
flexible nylon et douchette à fixer sur la barre de maintien ci-dessous
à prévoir dans la douche professeur.
</t>
  </si>
  <si>
    <t xml:space="preserve">Equipements P.M.R. (série Nylon)
Pour douche
Barre d’appui et de maintien debout permettant la fixation d’un siège de douche
marque indicative DELABIE type barre en T ref. 5440N
</t>
  </si>
  <si>
    <t xml:space="preserve">Equipement pour  WC
Poignée à 135° dim. 400 / 400
marque indicative DELABIE ref. 5081 N
à prévoir dans les douches et WC PMR
</t>
  </si>
  <si>
    <t>Fourniture et pose de nouveaux Appareils fluo étanches IP 65                                                                       Localisation :ensemble des deux vesiaires</t>
  </si>
  <si>
    <t xml:space="preserve">Fourniture et pose de Hublot étanche avec détecteur au niveau des douches </t>
  </si>
  <si>
    <t xml:space="preserve">Mise à jour au niveau de la centrale de l’alarme intrusion. Essai et mise en service </t>
  </si>
  <si>
    <t xml:space="preserve">Fourniture et pose de Caniveaux de douche en acier inox avec bavette et sortie sans siphon
marque indicative ACO 
</t>
  </si>
  <si>
    <t xml:space="preserve">Demolition- Maconneie </t>
  </si>
  <si>
    <t xml:space="preserve">Demolition </t>
  </si>
  <si>
    <t xml:space="preserve">Sciage des murs maconnés pour creation de portes </t>
  </si>
  <si>
    <t xml:space="preserve">Création des ouvertures avec linteaux  pour portes </t>
  </si>
  <si>
    <t xml:space="preserve">Rebouchages et enduits des sols et mur apres demolition </t>
  </si>
  <si>
    <t xml:space="preserve">Création de rampe PMR pour acces aux vestiaires </t>
  </si>
  <si>
    <t xml:space="preserve">Creation de tetes de mur maconné en agglomerés beton de 10 cm </t>
  </si>
  <si>
    <t>Sous-Total Demolition</t>
  </si>
  <si>
    <t xml:space="preserve">Maconnerie </t>
  </si>
  <si>
    <t>Sous-Total Maconnerie</t>
  </si>
  <si>
    <t>Cloison - Plafond -Carrelage - Peinture - Menuiserie</t>
  </si>
  <si>
    <t>Lot 02 A</t>
  </si>
  <si>
    <t>Carrelage</t>
  </si>
  <si>
    <t xml:space="preserve">Peinture  </t>
  </si>
  <si>
    <t>Lot 02 B</t>
  </si>
  <si>
    <t>Lot 02 C</t>
  </si>
  <si>
    <t>Lot 02 D</t>
  </si>
  <si>
    <t>Lot 02 E</t>
  </si>
  <si>
    <t>Lots 03</t>
  </si>
  <si>
    <t>Lot 03 A</t>
  </si>
  <si>
    <t>Lot 03 B</t>
  </si>
  <si>
    <t>Lot 03 C</t>
  </si>
  <si>
    <t>Lot 04</t>
  </si>
  <si>
    <t xml:space="preserve">Fourniture et pose de faux plafond demontable 600X600 ULTIMA des Etablissements ARMSTRONG ou équivalent </t>
  </si>
  <si>
    <t xml:space="preserve">Rebouchage et enduisage  des trous et fissures au mur apres dépose des cloisons </t>
  </si>
  <si>
    <t>Sous-Total Carrelage</t>
  </si>
  <si>
    <t xml:space="preserve">Sous-Total Peinture </t>
  </si>
  <si>
    <t>DIVERS ETUDES</t>
  </si>
  <si>
    <t>- Dossiers de récolement des ouvrages</t>
  </si>
  <si>
    <t>- Réception des installations</t>
  </si>
  <si>
    <t>- Documents d'exploitation</t>
  </si>
  <si>
    <t>- Formation aux utilisateurs</t>
  </si>
  <si>
    <t>VIDEO SURVEILLANCE</t>
  </si>
  <si>
    <t>- Fourniture et pose des supports de câbles</t>
  </si>
  <si>
    <t>- Fourniture, pose et raccordement de l'enregistreur numérique</t>
  </si>
  <si>
    <t>- Fourniture, pose et raccordement de moniteurs écran plat loge</t>
  </si>
  <si>
    <t>- Fourniture et pose du moniteur écran plat RGID</t>
  </si>
  <si>
    <t>- Fourniture, pose et raccordement des caméras extérieures y compris support, alimentation et objectifs</t>
  </si>
  <si>
    <t>- Fourniture et pose pupitre de commande</t>
  </si>
  <si>
    <t>- Fourniture et pose onduleur de sauvegarde</t>
  </si>
  <si>
    <t>- Fourniture et pose PC de gestion dans le RGID</t>
  </si>
  <si>
    <t>CABLAGE</t>
  </si>
  <si>
    <t>- Cordons de brassage verrouillable</t>
  </si>
  <si>
    <t xml:space="preserve">- Câble catégorie 6 U/FTP </t>
  </si>
  <si>
    <r>
      <t>- Câble U1000 RO2V 3G 2,5 mm</t>
    </r>
    <r>
      <rPr>
        <vertAlign val="superscript"/>
        <sz val="9"/>
        <rFont val="Arial"/>
        <family val="2"/>
      </rPr>
      <t>2</t>
    </r>
  </si>
  <si>
    <t>- canalisations, tubes, fourreaux…</t>
  </si>
  <si>
    <t>- Dossier technique pour autorisation CNIL et préfecture</t>
  </si>
  <si>
    <t>- Paramétrage et essai de l'ensemble vidéo surveillance</t>
  </si>
  <si>
    <t>Sous total Vidéo-surveillance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</si>
</sst>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#,##0.00\ &quot;€&quot;"/>
    <numFmt numFmtId="166" formatCode="_-* #,##0.00\ [$€-40C]_-;\-* #,##0.00\ [$€-40C]_-;_-* &quot;-&quot;??\ [$€-40C]_-;_-@_-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1"/>
      <name val="Futura Lt BT"/>
    </font>
    <font>
      <sz val="12"/>
      <name val="Helv"/>
    </font>
    <font>
      <b/>
      <sz val="12"/>
      <name val="Helv"/>
    </font>
    <font>
      <sz val="12"/>
      <color indexed="8"/>
      <name val="Helv"/>
    </font>
    <font>
      <sz val="10"/>
      <name val="Arial"/>
      <family val="2"/>
    </font>
    <font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4" fontId="2" fillId="0" borderId="35" xfId="0" applyNumberFormat="1" applyFont="1" applyBorder="1" applyAlignment="1">
      <alignment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2" fontId="9" fillId="0" borderId="22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4" fontId="9" fillId="0" borderId="36" xfId="1" applyFont="1" applyBorder="1" applyAlignment="1">
      <alignment vertical="center"/>
    </xf>
    <xf numFmtId="165" fontId="2" fillId="0" borderId="40" xfId="0" applyNumberFormat="1" applyFont="1" applyBorder="1" applyAlignment="1">
      <alignment vertical="center"/>
    </xf>
    <xf numFmtId="4" fontId="9" fillId="0" borderId="36" xfId="0" applyNumberFormat="1" applyFont="1" applyBorder="1" applyAlignment="1">
      <alignment vertical="center"/>
    </xf>
    <xf numFmtId="0" fontId="2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left" vertical="center"/>
    </xf>
    <xf numFmtId="165" fontId="7" fillId="4" borderId="33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39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44" fontId="9" fillId="0" borderId="39" xfId="1" applyFont="1" applyBorder="1" applyAlignment="1">
      <alignment vertical="center"/>
    </xf>
    <xf numFmtId="1" fontId="6" fillId="0" borderId="29" xfId="0" applyNumberFormat="1" applyFont="1" applyBorder="1" applyAlignment="1">
      <alignment horizontal="center" vertical="center"/>
    </xf>
    <xf numFmtId="165" fontId="7" fillId="0" borderId="29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4" borderId="30" xfId="0" applyFont="1" applyFill="1" applyBorder="1" applyAlignment="1">
      <alignment vertical="center"/>
    </xf>
    <xf numFmtId="165" fontId="5" fillId="4" borderId="45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6" fillId="2" borderId="46" xfId="0" applyFont="1" applyFill="1" applyBorder="1" applyAlignment="1">
      <alignment horizontal="center" vertical="center"/>
    </xf>
    <xf numFmtId="1" fontId="6" fillId="0" borderId="29" xfId="0" quotePrefix="1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49" fontId="16" fillId="0" borderId="39" xfId="0" applyNumberFormat="1" applyFont="1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4" fontId="17" fillId="0" borderId="39" xfId="0" applyNumberFormat="1" applyFont="1" applyFill="1" applyBorder="1" applyAlignment="1">
      <alignment horizontal="center" vertical="center"/>
    </xf>
    <xf numFmtId="166" fontId="18" fillId="0" borderId="11" xfId="2" applyNumberFormat="1" applyFont="1" applyBorder="1" applyAlignment="1">
      <alignment horizontal="center" vertical="center"/>
    </xf>
    <xf numFmtId="166" fontId="17" fillId="0" borderId="39" xfId="0" applyNumberFormat="1" applyFont="1" applyFill="1" applyBorder="1" applyAlignment="1">
      <alignment horizontal="center" vertical="center"/>
    </xf>
    <xf numFmtId="49" fontId="16" fillId="0" borderId="39" xfId="0" applyNumberFormat="1" applyFont="1" applyBorder="1" applyAlignment="1">
      <alignment horizontal="justify" vertical="center" wrapText="1"/>
    </xf>
    <xf numFmtId="0" fontId="16" fillId="0" borderId="39" xfId="0" applyFont="1" applyFill="1" applyBorder="1" applyAlignment="1">
      <alignment horizontal="center" vertical="center"/>
    </xf>
    <xf numFmtId="49" fontId="19" fillId="0" borderId="39" xfId="0" applyNumberFormat="1" applyFont="1" applyBorder="1" applyAlignment="1">
      <alignment vertical="center"/>
    </xf>
    <xf numFmtId="49" fontId="16" fillId="0" borderId="47" xfId="0" applyNumberFormat="1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4" fontId="17" fillId="0" borderId="47" xfId="0" applyNumberFormat="1" applyFont="1" applyFill="1" applyBorder="1" applyAlignment="1">
      <alignment horizontal="center" vertical="center"/>
    </xf>
    <xf numFmtId="166" fontId="18" fillId="0" borderId="26" xfId="2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4" borderId="37" xfId="0" applyFont="1" applyFill="1" applyBorder="1" applyAlignment="1">
      <alignment horizontal="right" vertical="center"/>
    </xf>
    <xf numFmtId="0" fontId="6" fillId="4" borderId="27" xfId="0" applyFont="1" applyFill="1" applyBorder="1" applyAlignment="1">
      <alignment horizontal="right" vertical="center"/>
    </xf>
    <xf numFmtId="0" fontId="6" fillId="4" borderId="28" xfId="0" applyFont="1" applyFill="1" applyBorder="1" applyAlignment="1">
      <alignment horizontal="right" vertical="center"/>
    </xf>
    <xf numFmtId="0" fontId="6" fillId="0" borderId="3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4" fontId="6" fillId="4" borderId="42" xfId="0" applyNumberFormat="1" applyFont="1" applyFill="1" applyBorder="1" applyAlignment="1">
      <alignment horizontal="center" vertical="center"/>
    </xf>
    <xf numFmtId="4" fontId="6" fillId="4" borderId="43" xfId="0" applyNumberFormat="1" applyFont="1" applyFill="1" applyBorder="1" applyAlignment="1">
      <alignment horizontal="center" vertical="center"/>
    </xf>
    <xf numFmtId="4" fontId="6" fillId="4" borderId="3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2" borderId="41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4" fontId="6" fillId="4" borderId="31" xfId="0" applyNumberFormat="1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5" borderId="38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4">
    <cellStyle name="Euro" xfId="1"/>
    <cellStyle name="Millier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614680</xdr:colOff>
      <xdr:row>107</xdr:row>
      <xdr:rowOff>70831</xdr:rowOff>
    </xdr:from>
    <xdr:to>
      <xdr:col>2</xdr:col>
      <xdr:colOff>2638661</xdr:colOff>
      <xdr:row>110</xdr:row>
      <xdr:rowOff>165697</xdr:rowOff>
    </xdr:to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B5FC46B4-B2B3-4116-B9B9-D8E4D2772708}"/>
            </a:ext>
          </a:extLst>
        </xdr:cNvPr>
        <xdr:cNvSpPr txBox="1">
          <a:spLocks noChangeArrowheads="1"/>
        </xdr:cNvSpPr>
      </xdr:nvSpPr>
      <xdr:spPr bwMode="auto">
        <a:xfrm flipV="1">
          <a:off x="2291080" y="108678691"/>
          <a:ext cx="3166981" cy="849246"/>
        </a:xfrm>
        <a:prstGeom prst="rect">
          <a:avLst/>
        </a:prstGeom>
        <a:pattFill prst="pct20">
          <a:fgClr>
            <a:srgbClr val="C0C0C0"/>
          </a:fgClr>
          <a:bgClr>
            <a:srgbClr val="FFFFFF"/>
          </a:bgClr>
        </a:patt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3849024</xdr:colOff>
      <xdr:row>107</xdr:row>
      <xdr:rowOff>53686</xdr:rowOff>
    </xdr:from>
    <xdr:to>
      <xdr:col>6</xdr:col>
      <xdr:colOff>564621</xdr:colOff>
      <xdr:row>110</xdr:row>
      <xdr:rowOff>164707</xdr:rowOff>
    </xdr:to>
    <xdr:sp macro="" textlink="">
      <xdr:nvSpPr>
        <xdr:cNvPr id="3" name="Text Box 11">
          <a:extLst>
            <a:ext uri="{FF2B5EF4-FFF2-40B4-BE49-F238E27FC236}">
              <a16:creationId xmlns="" xmlns:a16="http://schemas.microsoft.com/office/drawing/2014/main" id="{E70DECAB-8ADA-401D-9378-B8795A05C49E}"/>
            </a:ext>
          </a:extLst>
        </xdr:cNvPr>
        <xdr:cNvSpPr txBox="1">
          <a:spLocks noChangeArrowheads="1"/>
        </xdr:cNvSpPr>
      </xdr:nvSpPr>
      <xdr:spPr bwMode="auto">
        <a:xfrm flipV="1">
          <a:off x="6668424" y="108661546"/>
          <a:ext cx="3825057" cy="865401"/>
        </a:xfrm>
        <a:prstGeom prst="rect">
          <a:avLst/>
        </a:prstGeom>
        <a:pattFill prst="pct20">
          <a:fgClr>
            <a:srgbClr val="C0C0C0"/>
          </a:fgClr>
          <a:bgClr>
            <a:srgbClr val="FFFFFF"/>
          </a:bgClr>
        </a:patt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614680</xdr:colOff>
      <xdr:row>55</xdr:row>
      <xdr:rowOff>70831</xdr:rowOff>
    </xdr:from>
    <xdr:to>
      <xdr:col>2</xdr:col>
      <xdr:colOff>2638661</xdr:colOff>
      <xdr:row>58</xdr:row>
      <xdr:rowOff>165697</xdr:rowOff>
    </xdr:to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B5FC46B4-B2B3-4116-B9B9-D8E4D2772708}"/>
            </a:ext>
          </a:extLst>
        </xdr:cNvPr>
        <xdr:cNvSpPr txBox="1">
          <a:spLocks noChangeArrowheads="1"/>
        </xdr:cNvSpPr>
      </xdr:nvSpPr>
      <xdr:spPr bwMode="auto">
        <a:xfrm flipV="1">
          <a:off x="2291080" y="51749671"/>
          <a:ext cx="3166981" cy="849246"/>
        </a:xfrm>
        <a:prstGeom prst="rect">
          <a:avLst/>
        </a:prstGeom>
        <a:pattFill prst="pct20">
          <a:fgClr>
            <a:srgbClr val="C0C0C0"/>
          </a:fgClr>
          <a:bgClr>
            <a:srgbClr val="FFFFFF"/>
          </a:bgClr>
        </a:patt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3849024</xdr:colOff>
      <xdr:row>55</xdr:row>
      <xdr:rowOff>53686</xdr:rowOff>
    </xdr:from>
    <xdr:to>
      <xdr:col>6</xdr:col>
      <xdr:colOff>564621</xdr:colOff>
      <xdr:row>58</xdr:row>
      <xdr:rowOff>164707</xdr:rowOff>
    </xdr:to>
    <xdr:sp macro="" textlink="">
      <xdr:nvSpPr>
        <xdr:cNvPr id="3" name="Text Box 11">
          <a:extLst>
            <a:ext uri="{FF2B5EF4-FFF2-40B4-BE49-F238E27FC236}">
              <a16:creationId xmlns="" xmlns:a16="http://schemas.microsoft.com/office/drawing/2014/main" id="{E70DECAB-8ADA-401D-9378-B8795A05C49E}"/>
            </a:ext>
          </a:extLst>
        </xdr:cNvPr>
        <xdr:cNvSpPr txBox="1">
          <a:spLocks noChangeArrowheads="1"/>
        </xdr:cNvSpPr>
      </xdr:nvSpPr>
      <xdr:spPr bwMode="auto">
        <a:xfrm flipV="1">
          <a:off x="6668424" y="51732526"/>
          <a:ext cx="3825057" cy="865401"/>
        </a:xfrm>
        <a:prstGeom prst="rect">
          <a:avLst/>
        </a:prstGeom>
        <a:pattFill prst="pct20">
          <a:fgClr>
            <a:srgbClr val="C0C0C0"/>
          </a:fgClr>
          <a:bgClr>
            <a:srgbClr val="FFFFFF"/>
          </a:bgClr>
        </a:patt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bis%20-%20Service%20Commercial\Equipe%20CDP%202011\Romain%20Wattebled\0_PROJETS\__EDM\EDM%20Optim%20Real%204%20-%20%20CROIX%20ROUG%20-%20201101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létique"/>
      <sheetName val="EDM"/>
      <sheetName val="T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Zeros="0" tabSelected="1" view="pageBreakPreview" topLeftCell="A82" zoomScale="90" zoomScaleNormal="55" zoomScaleSheetLayoutView="90" workbookViewId="0">
      <selection activeCell="A36" sqref="A36:XFD36"/>
    </sheetView>
  </sheetViews>
  <sheetFormatPr baseColWidth="10" defaultRowHeight="12.75" outlineLevelCol="1"/>
  <cols>
    <col min="1" max="1" width="24.42578125" customWidth="1"/>
    <col min="2" max="2" width="16.7109375" customWidth="1"/>
    <col min="3" max="3" width="60.7109375" customWidth="1"/>
    <col min="4" max="4" width="12.28515625" customWidth="1" outlineLevel="1"/>
    <col min="5" max="5" width="8.28515625" customWidth="1" outlineLevel="1"/>
    <col min="6" max="6" width="22.28515625" customWidth="1" outlineLevel="1"/>
    <col min="7" max="7" width="20.85546875" customWidth="1"/>
  </cols>
  <sheetData>
    <row r="1" spans="1:7" s="1" customFormat="1" ht="24.95" customHeight="1">
      <c r="B1" s="145"/>
      <c r="C1" s="147"/>
      <c r="D1" s="147"/>
      <c r="E1" s="147"/>
      <c r="F1" s="147"/>
      <c r="G1" s="2" t="s">
        <v>0</v>
      </c>
    </row>
    <row r="2" spans="1:7" s="1" customFormat="1" ht="24.95" customHeight="1">
      <c r="B2" s="146"/>
      <c r="C2" s="148"/>
      <c r="D2" s="148"/>
      <c r="E2" s="148"/>
      <c r="F2" s="148"/>
      <c r="G2" s="3">
        <f ca="1">TODAY()</f>
        <v>43227</v>
      </c>
    </row>
    <row r="3" spans="1:7" s="1" customFormat="1" ht="15" customHeight="1">
      <c r="B3" s="5"/>
      <c r="C3" s="6"/>
      <c r="D3" s="7"/>
      <c r="E3" s="7"/>
      <c r="F3" s="6"/>
      <c r="G3" s="8"/>
    </row>
    <row r="4" spans="1:7" s="1" customFormat="1" ht="21.75" customHeight="1">
      <c r="B4" s="149" t="s">
        <v>1</v>
      </c>
      <c r="C4" s="150"/>
      <c r="D4" s="150"/>
      <c r="E4" s="150"/>
      <c r="F4" s="150"/>
      <c r="G4" s="151"/>
    </row>
    <row r="5" spans="1:7" s="1" customFormat="1" ht="12" customHeight="1">
      <c r="B5" s="5"/>
      <c r="C5" s="6"/>
      <c r="D5" s="7"/>
      <c r="E5" s="7"/>
      <c r="F5" s="6"/>
      <c r="G5" s="8"/>
    </row>
    <row r="6" spans="1:7" s="1" customFormat="1" ht="50.25" customHeight="1">
      <c r="B6" s="139" t="s">
        <v>56</v>
      </c>
      <c r="C6" s="140"/>
      <c r="D6" s="140"/>
      <c r="E6" s="140"/>
      <c r="F6" s="140"/>
      <c r="G6" s="141"/>
    </row>
    <row r="7" spans="1:7" s="1" customFormat="1" ht="63" customHeight="1">
      <c r="B7" s="142" t="s">
        <v>57</v>
      </c>
      <c r="C7" s="143"/>
      <c r="D7" s="143"/>
      <c r="E7" s="143"/>
      <c r="F7" s="143"/>
      <c r="G7" s="144"/>
    </row>
    <row r="8" spans="1:7" s="1" customFormat="1" ht="19.5" customHeight="1">
      <c r="B8" s="136" t="s">
        <v>27</v>
      </c>
      <c r="C8" s="137"/>
      <c r="D8" s="137"/>
      <c r="E8" s="137"/>
      <c r="F8" s="137"/>
      <c r="G8" s="138"/>
    </row>
    <row r="9" spans="1:7" s="1" customFormat="1" ht="15" customHeight="1">
      <c r="B9" s="9" t="s">
        <v>2</v>
      </c>
      <c r="C9" s="10"/>
      <c r="D9" s="127"/>
      <c r="E9" s="128"/>
      <c r="F9" s="128"/>
      <c r="G9" s="129"/>
    </row>
    <row r="10" spans="1:7" s="1" customFormat="1" ht="15" customHeight="1">
      <c r="B10" s="9" t="s">
        <v>3</v>
      </c>
      <c r="C10" s="10"/>
      <c r="D10" s="130"/>
      <c r="E10" s="131"/>
      <c r="F10" s="131"/>
      <c r="G10" s="132"/>
    </row>
    <row r="11" spans="1:7" s="1" customFormat="1" ht="18" customHeight="1">
      <c r="B11" s="9" t="s">
        <v>4</v>
      </c>
      <c r="C11" s="10"/>
      <c r="D11" s="130"/>
      <c r="E11" s="131"/>
      <c r="F11" s="131"/>
      <c r="G11" s="132"/>
    </row>
    <row r="12" spans="1:7" s="1" customFormat="1" ht="24" customHeight="1">
      <c r="B12" s="12" t="s">
        <v>5</v>
      </c>
      <c r="C12" s="13"/>
      <c r="D12" s="133"/>
      <c r="E12" s="134"/>
      <c r="F12" s="134"/>
      <c r="G12" s="135"/>
    </row>
    <row r="13" spans="1:7">
      <c r="B13" s="14"/>
      <c r="C13" s="15"/>
      <c r="D13" s="15"/>
      <c r="E13" s="15"/>
      <c r="F13" s="15"/>
      <c r="G13" s="16"/>
    </row>
    <row r="14" spans="1:7" s="1" customFormat="1" ht="20.100000000000001" customHeight="1" thickBot="1">
      <c r="A14" s="17" t="s">
        <v>6</v>
      </c>
      <c r="B14" s="17" t="s">
        <v>7</v>
      </c>
      <c r="C14" s="18" t="s">
        <v>8</v>
      </c>
      <c r="D14" s="19" t="s">
        <v>9</v>
      </c>
      <c r="E14" s="19" t="s">
        <v>10</v>
      </c>
      <c r="F14" s="20" t="s">
        <v>11</v>
      </c>
      <c r="G14" s="21" t="s">
        <v>12</v>
      </c>
    </row>
    <row r="15" spans="1:7" s="1" customFormat="1" ht="20.100000000000001" customHeight="1" thickBot="1">
      <c r="B15" s="22"/>
      <c r="C15" s="23"/>
      <c r="D15" s="24"/>
      <c r="E15" s="24"/>
      <c r="F15" s="24"/>
      <c r="G15" s="25"/>
    </row>
    <row r="16" spans="1:7" s="28" customFormat="1" ht="30.6" customHeight="1" thickBot="1">
      <c r="A16" s="26"/>
      <c r="B16" s="71" t="s">
        <v>37</v>
      </c>
      <c r="C16" s="124" t="s">
        <v>53</v>
      </c>
      <c r="D16" s="125"/>
      <c r="E16" s="125"/>
      <c r="F16" s="125"/>
      <c r="G16" s="126"/>
    </row>
    <row r="17" spans="1:7" s="28" customFormat="1" ht="15">
      <c r="A17" s="29"/>
      <c r="B17" s="30"/>
      <c r="C17" s="31" t="s">
        <v>14</v>
      </c>
      <c r="D17" s="32">
        <v>1</v>
      </c>
      <c r="E17" s="33" t="s">
        <v>15</v>
      </c>
      <c r="F17" s="34"/>
      <c r="G17" s="35">
        <f>F17*D17</f>
        <v>0</v>
      </c>
    </row>
    <row r="18" spans="1:7" s="28" customFormat="1" ht="16.5" customHeight="1">
      <c r="A18" s="29"/>
      <c r="B18" s="30"/>
      <c r="C18" s="31"/>
      <c r="D18" s="32"/>
      <c r="E18" s="33"/>
      <c r="F18" s="34"/>
      <c r="G18" s="35">
        <f>F18*D18</f>
        <v>0</v>
      </c>
    </row>
    <row r="19" spans="1:7" s="28" customFormat="1" ht="84.75" customHeight="1">
      <c r="A19" s="29"/>
      <c r="B19" s="30"/>
      <c r="C19" s="31" t="s">
        <v>16</v>
      </c>
      <c r="D19" s="32">
        <v>1</v>
      </c>
      <c r="E19" s="33" t="s">
        <v>15</v>
      </c>
      <c r="F19" s="34"/>
      <c r="G19" s="35">
        <f>F19*D19</f>
        <v>0</v>
      </c>
    </row>
    <row r="20" spans="1:7" s="28" customFormat="1" ht="15">
      <c r="A20" s="29"/>
      <c r="B20" s="30"/>
      <c r="C20" s="31"/>
      <c r="D20" s="32"/>
      <c r="E20" s="33"/>
      <c r="F20" s="36"/>
      <c r="G20" s="35"/>
    </row>
    <row r="21" spans="1:7" s="28" customFormat="1" ht="15.75" thickBot="1">
      <c r="A21" s="37"/>
      <c r="B21" s="37"/>
      <c r="C21" s="38" t="s">
        <v>17</v>
      </c>
      <c r="D21" s="119"/>
      <c r="E21" s="119"/>
      <c r="F21" s="119"/>
      <c r="G21" s="39">
        <f>SUM(G17:G20)</f>
        <v>0</v>
      </c>
    </row>
    <row r="22" spans="1:7" s="28" customFormat="1" ht="30.6" customHeight="1" thickBot="1">
      <c r="A22" s="26"/>
      <c r="B22" s="71" t="s">
        <v>13</v>
      </c>
      <c r="C22" s="124" t="s">
        <v>78</v>
      </c>
      <c r="D22" s="125"/>
      <c r="E22" s="125"/>
      <c r="F22" s="125"/>
      <c r="G22" s="126"/>
    </row>
    <row r="23" spans="1:7" s="28" customFormat="1" ht="15.75" thickBot="1">
      <c r="A23" s="69"/>
      <c r="B23" s="27" t="s">
        <v>38</v>
      </c>
      <c r="C23" s="95" t="s">
        <v>79</v>
      </c>
      <c r="D23" s="96"/>
      <c r="E23" s="96"/>
      <c r="F23" s="96"/>
      <c r="G23" s="97"/>
    </row>
    <row r="24" spans="1:7" s="28" customFormat="1" ht="85.9" customHeight="1">
      <c r="A24" s="70"/>
      <c r="B24" s="30"/>
      <c r="C24" s="31" t="s">
        <v>80</v>
      </c>
      <c r="D24" s="32">
        <v>3</v>
      </c>
      <c r="E24" s="33" t="s">
        <v>19</v>
      </c>
      <c r="F24" s="34"/>
      <c r="G24" s="35">
        <f>F24*D24</f>
        <v>0</v>
      </c>
    </row>
    <row r="25" spans="1:7" s="28" customFormat="1" ht="20.45" customHeight="1">
      <c r="A25" s="70"/>
      <c r="B25" s="30"/>
      <c r="C25" s="72"/>
      <c r="D25" s="32"/>
      <c r="E25" s="33"/>
      <c r="F25" s="34"/>
      <c r="G25" s="35"/>
    </row>
    <row r="26" spans="1:7" s="28" customFormat="1" ht="15.75" thickBot="1">
      <c r="A26" s="37"/>
      <c r="B26" s="37"/>
      <c r="C26" s="38" t="s">
        <v>85</v>
      </c>
      <c r="D26" s="119"/>
      <c r="E26" s="119"/>
      <c r="F26" s="119"/>
      <c r="G26" s="39">
        <f>SUM(G24:G25)</f>
        <v>0</v>
      </c>
    </row>
    <row r="27" spans="1:7" s="28" customFormat="1" ht="15.75" thickBot="1">
      <c r="A27" s="69"/>
      <c r="B27" s="27" t="s">
        <v>39</v>
      </c>
      <c r="C27" s="95" t="s">
        <v>86</v>
      </c>
      <c r="D27" s="96"/>
      <c r="E27" s="96"/>
      <c r="F27" s="96"/>
      <c r="G27" s="97"/>
    </row>
    <row r="28" spans="1:7" s="28" customFormat="1" ht="63.75" customHeight="1">
      <c r="A28" s="29"/>
      <c r="B28" s="30"/>
      <c r="C28" s="31" t="s">
        <v>81</v>
      </c>
      <c r="D28" s="32">
        <v>3</v>
      </c>
      <c r="E28" s="33" t="s">
        <v>19</v>
      </c>
      <c r="F28" s="34"/>
      <c r="G28" s="35">
        <f>F28*D28</f>
        <v>0</v>
      </c>
    </row>
    <row r="29" spans="1:7" s="28" customFormat="1" ht="63.75" customHeight="1">
      <c r="A29" s="29"/>
      <c r="B29" s="30"/>
      <c r="C29" s="31" t="s">
        <v>82</v>
      </c>
      <c r="D29" s="32">
        <v>1</v>
      </c>
      <c r="E29" s="33" t="s">
        <v>15</v>
      </c>
      <c r="F29" s="34"/>
      <c r="G29" s="35">
        <f>F29*D29</f>
        <v>0</v>
      </c>
    </row>
    <row r="30" spans="1:7" s="28" customFormat="1" ht="54.75" customHeight="1">
      <c r="A30" s="29"/>
      <c r="B30" s="30"/>
      <c r="C30" s="31" t="s">
        <v>83</v>
      </c>
      <c r="D30" s="32">
        <v>2</v>
      </c>
      <c r="E30" s="33" t="s">
        <v>15</v>
      </c>
      <c r="F30" s="34"/>
      <c r="G30" s="35">
        <f>F30*D30</f>
        <v>0</v>
      </c>
    </row>
    <row r="31" spans="1:7" s="28" customFormat="1" ht="85.9" customHeight="1">
      <c r="A31" s="70"/>
      <c r="B31" s="30"/>
      <c r="C31" s="31" t="s">
        <v>84</v>
      </c>
      <c r="D31" s="32">
        <v>1</v>
      </c>
      <c r="E31" s="33" t="s">
        <v>15</v>
      </c>
      <c r="F31" s="34"/>
      <c r="G31" s="35">
        <f>F31*D31</f>
        <v>0</v>
      </c>
    </row>
    <row r="32" spans="1:7" s="28" customFormat="1" ht="20.45" customHeight="1">
      <c r="A32" s="70"/>
      <c r="B32" s="30"/>
      <c r="C32" s="72"/>
      <c r="D32" s="32"/>
      <c r="E32" s="33"/>
      <c r="F32" s="34"/>
      <c r="G32" s="35"/>
    </row>
    <row r="33" spans="1:7" s="28" customFormat="1" ht="15.75" thickBot="1">
      <c r="A33" s="37"/>
      <c r="B33" s="37"/>
      <c r="C33" s="38" t="s">
        <v>87</v>
      </c>
      <c r="D33" s="119"/>
      <c r="E33" s="119"/>
      <c r="F33" s="119"/>
      <c r="G33" s="39">
        <f>SUM(G28:G32)</f>
        <v>0</v>
      </c>
    </row>
    <row r="34" spans="1:7" s="28" customFormat="1" ht="30.6" customHeight="1" thickBot="1">
      <c r="A34" s="26"/>
      <c r="B34" s="71" t="s">
        <v>18</v>
      </c>
      <c r="C34" s="124" t="s">
        <v>88</v>
      </c>
      <c r="D34" s="125"/>
      <c r="E34" s="125"/>
      <c r="F34" s="125"/>
      <c r="G34" s="126"/>
    </row>
    <row r="35" spans="1:7" s="28" customFormat="1" ht="15.75" thickBot="1">
      <c r="A35" s="69"/>
      <c r="B35" s="27" t="s">
        <v>89</v>
      </c>
      <c r="C35" s="95" t="s">
        <v>31</v>
      </c>
      <c r="D35" s="96"/>
      <c r="E35" s="96"/>
      <c r="F35" s="96"/>
      <c r="G35" s="97"/>
    </row>
    <row r="36" spans="1:7" s="28" customFormat="1" ht="30.6" customHeight="1">
      <c r="A36" s="42"/>
      <c r="B36" s="30"/>
      <c r="C36" s="31" t="s">
        <v>59</v>
      </c>
      <c r="D36" s="32">
        <v>1</v>
      </c>
      <c r="E36" s="33" t="s">
        <v>15</v>
      </c>
      <c r="F36" s="34"/>
      <c r="G36" s="35">
        <f t="shared" ref="G36:G37" si="0">F36*D36</f>
        <v>0</v>
      </c>
    </row>
    <row r="37" spans="1:7" s="28" customFormat="1" ht="30.6" customHeight="1">
      <c r="A37" s="42"/>
      <c r="B37" s="30"/>
      <c r="C37" s="31" t="s">
        <v>60</v>
      </c>
      <c r="D37" s="32">
        <v>1</v>
      </c>
      <c r="E37" s="33" t="s">
        <v>15</v>
      </c>
      <c r="F37" s="34"/>
      <c r="G37" s="35">
        <f t="shared" si="0"/>
        <v>0</v>
      </c>
    </row>
    <row r="38" spans="1:7" s="28" customFormat="1" ht="15.75" thickBot="1">
      <c r="A38" s="37"/>
      <c r="B38" s="37"/>
      <c r="C38" s="38" t="s">
        <v>34</v>
      </c>
      <c r="D38" s="119"/>
      <c r="E38" s="119"/>
      <c r="F38" s="119"/>
      <c r="G38" s="39">
        <f>SUM(G36:G37)</f>
        <v>0</v>
      </c>
    </row>
    <row r="39" spans="1:7" s="28" customFormat="1" ht="15.75" thickBot="1">
      <c r="A39" s="69"/>
      <c r="B39" s="27" t="s">
        <v>92</v>
      </c>
      <c r="C39" s="95" t="s">
        <v>30</v>
      </c>
      <c r="D39" s="96"/>
      <c r="E39" s="96"/>
      <c r="F39" s="96"/>
      <c r="G39" s="97"/>
    </row>
    <row r="40" spans="1:7" s="28" customFormat="1" ht="33.6" customHeight="1">
      <c r="A40" s="29"/>
      <c r="B40" s="30"/>
      <c r="C40" s="31" t="s">
        <v>61</v>
      </c>
      <c r="D40" s="32">
        <v>1</v>
      </c>
      <c r="E40" s="33" t="s">
        <v>15</v>
      </c>
      <c r="F40" s="34"/>
      <c r="G40" s="35">
        <f t="shared" ref="G40:G42" si="1">F40*D40</f>
        <v>0</v>
      </c>
    </row>
    <row r="41" spans="1:7" s="28" customFormat="1" ht="30" customHeight="1">
      <c r="A41" s="29"/>
      <c r="B41" s="30"/>
      <c r="C41" s="31" t="s">
        <v>62</v>
      </c>
      <c r="D41" s="32">
        <v>1</v>
      </c>
      <c r="E41" s="33" t="s">
        <v>15</v>
      </c>
      <c r="F41" s="34"/>
      <c r="G41" s="35">
        <f t="shared" si="1"/>
        <v>0</v>
      </c>
    </row>
    <row r="42" spans="1:7" s="28" customFormat="1" ht="56.45" customHeight="1">
      <c r="A42" s="70"/>
      <c r="B42" s="30"/>
      <c r="C42" s="31" t="s">
        <v>63</v>
      </c>
      <c r="D42" s="32">
        <v>1</v>
      </c>
      <c r="E42" s="33" t="s">
        <v>15</v>
      </c>
      <c r="F42" s="34"/>
      <c r="G42" s="35">
        <f t="shared" si="1"/>
        <v>0</v>
      </c>
    </row>
    <row r="43" spans="1:7" s="28" customFormat="1" ht="15.75" thickBot="1">
      <c r="A43" s="37"/>
      <c r="B43" s="37"/>
      <c r="C43" s="38" t="s">
        <v>35</v>
      </c>
      <c r="D43" s="119"/>
      <c r="E43" s="119"/>
      <c r="F43" s="119"/>
      <c r="G43" s="39">
        <f>SUM(G40:G42)</f>
        <v>0</v>
      </c>
    </row>
    <row r="44" spans="1:7" s="28" customFormat="1" ht="15.75" thickBot="1">
      <c r="A44" s="69"/>
      <c r="B44" s="27" t="s">
        <v>93</v>
      </c>
      <c r="C44" s="95" t="s">
        <v>29</v>
      </c>
      <c r="D44" s="96"/>
      <c r="E44" s="96"/>
      <c r="F44" s="96"/>
      <c r="G44" s="97"/>
    </row>
    <row r="45" spans="1:7" s="28" customFormat="1" ht="63.75" customHeight="1">
      <c r="B45" s="30"/>
      <c r="C45" s="31" t="s">
        <v>58</v>
      </c>
      <c r="D45" s="32">
        <v>1</v>
      </c>
      <c r="E45" s="33" t="s">
        <v>15</v>
      </c>
      <c r="F45" s="34"/>
      <c r="G45" s="35">
        <f t="shared" ref="G45:G46" si="2">F45*D45</f>
        <v>0</v>
      </c>
    </row>
    <row r="46" spans="1:7" s="28" customFormat="1" ht="54.75" customHeight="1">
      <c r="A46" s="29"/>
      <c r="B46" s="30"/>
      <c r="C46" s="31" t="s">
        <v>101</v>
      </c>
      <c r="D46" s="32">
        <v>1</v>
      </c>
      <c r="E46" s="33" t="s">
        <v>15</v>
      </c>
      <c r="F46" s="34"/>
      <c r="G46" s="35">
        <f t="shared" si="2"/>
        <v>0</v>
      </c>
    </row>
    <row r="47" spans="1:7" s="28" customFormat="1" ht="20.45" customHeight="1">
      <c r="A47" s="70"/>
      <c r="B47" s="30"/>
      <c r="C47" s="72"/>
      <c r="D47" s="32"/>
      <c r="E47" s="33"/>
      <c r="F47" s="34"/>
      <c r="G47" s="35"/>
    </row>
    <row r="48" spans="1:7" s="28" customFormat="1" ht="15.75" thickBot="1">
      <c r="A48" s="37"/>
      <c r="B48" s="37"/>
      <c r="C48" s="38" t="s">
        <v>36</v>
      </c>
      <c r="D48" s="119"/>
      <c r="E48" s="119"/>
      <c r="F48" s="119"/>
      <c r="G48" s="39">
        <f>SUM(G45:G47)</f>
        <v>0</v>
      </c>
    </row>
    <row r="49" spans="1:7" s="28" customFormat="1" ht="15.75" thickBot="1">
      <c r="A49" s="27"/>
      <c r="B49" s="27" t="s">
        <v>94</v>
      </c>
      <c r="C49" s="116" t="s">
        <v>90</v>
      </c>
      <c r="D49" s="117"/>
      <c r="E49" s="117"/>
      <c r="F49" s="117"/>
      <c r="G49" s="118"/>
    </row>
    <row r="50" spans="1:7" s="70" customFormat="1" ht="64.900000000000006" customHeight="1">
      <c r="A50" s="42"/>
      <c r="B50" s="30"/>
      <c r="C50" s="41" t="s">
        <v>33</v>
      </c>
      <c r="D50" s="32">
        <v>1</v>
      </c>
      <c r="E50" s="33" t="s">
        <v>28</v>
      </c>
      <c r="F50" s="34"/>
      <c r="G50" s="35">
        <f>SUM(D50*F50)</f>
        <v>0</v>
      </c>
    </row>
    <row r="51" spans="1:7" s="70" customFormat="1" ht="51" customHeight="1">
      <c r="B51" s="30"/>
      <c r="C51" s="31" t="s">
        <v>32</v>
      </c>
      <c r="D51" s="32">
        <v>1</v>
      </c>
      <c r="E51" s="33" t="s">
        <v>15</v>
      </c>
      <c r="F51" s="34"/>
      <c r="G51" s="35">
        <f>F51*D51</f>
        <v>0</v>
      </c>
    </row>
    <row r="52" spans="1:7" s="70" customFormat="1" ht="51" customHeight="1">
      <c r="B52" s="30"/>
      <c r="C52" s="31" t="s">
        <v>64</v>
      </c>
      <c r="D52" s="32">
        <v>1</v>
      </c>
      <c r="E52" s="33" t="s">
        <v>15</v>
      </c>
      <c r="F52" s="34"/>
      <c r="G52" s="35">
        <f>F52*D52</f>
        <v>0</v>
      </c>
    </row>
    <row r="53" spans="1:7" s="28" customFormat="1" ht="59.45" customHeight="1">
      <c r="A53" s="29"/>
      <c r="B53" s="30"/>
      <c r="C53" s="31" t="s">
        <v>65</v>
      </c>
      <c r="D53" s="32">
        <v>1</v>
      </c>
      <c r="E53" s="33" t="s">
        <v>15</v>
      </c>
      <c r="F53" s="34"/>
      <c r="G53" s="35">
        <f>F53*D53</f>
        <v>0</v>
      </c>
    </row>
    <row r="54" spans="1:7" s="28" customFormat="1" ht="15.75" thickBot="1">
      <c r="A54" s="37"/>
      <c r="B54" s="37"/>
      <c r="C54" s="38" t="s">
        <v>103</v>
      </c>
      <c r="D54" s="104"/>
      <c r="E54" s="105"/>
      <c r="F54" s="106"/>
      <c r="G54" s="39">
        <f>SUM(G50:G53)</f>
        <v>0</v>
      </c>
    </row>
    <row r="55" spans="1:7" s="28" customFormat="1" ht="15.75" thickBot="1">
      <c r="A55" s="27"/>
      <c r="B55" s="74" t="s">
        <v>95</v>
      </c>
      <c r="C55" s="116" t="s">
        <v>91</v>
      </c>
      <c r="D55" s="117"/>
      <c r="E55" s="117"/>
      <c r="F55" s="117"/>
      <c r="G55" s="118"/>
    </row>
    <row r="56" spans="1:7" s="28" customFormat="1" ht="31.9" customHeight="1">
      <c r="A56" s="73"/>
      <c r="B56" s="40"/>
      <c r="C56" s="31" t="s">
        <v>102</v>
      </c>
      <c r="D56" s="32">
        <v>1</v>
      </c>
      <c r="E56" s="33" t="s">
        <v>15</v>
      </c>
      <c r="F56" s="34"/>
      <c r="G56" s="35">
        <f>F56*D56</f>
        <v>0</v>
      </c>
    </row>
    <row r="57" spans="1:7" s="28" customFormat="1" ht="106.15" customHeight="1">
      <c r="A57" s="29"/>
      <c r="B57" s="30"/>
      <c r="C57" s="31" t="s">
        <v>67</v>
      </c>
      <c r="D57" s="32">
        <v>1</v>
      </c>
      <c r="E57" s="33" t="s">
        <v>15</v>
      </c>
      <c r="F57" s="34"/>
      <c r="G57" s="35">
        <f>F57*D57</f>
        <v>0</v>
      </c>
    </row>
    <row r="58" spans="1:7" s="28" customFormat="1" ht="45.6" customHeight="1">
      <c r="A58" s="42"/>
      <c r="B58" s="30"/>
      <c r="C58" s="31" t="s">
        <v>66</v>
      </c>
      <c r="D58" s="32">
        <v>1</v>
      </c>
      <c r="E58" s="33" t="s">
        <v>15</v>
      </c>
      <c r="F58" s="34"/>
      <c r="G58" s="35">
        <f>F58*D58</f>
        <v>0</v>
      </c>
    </row>
    <row r="59" spans="1:7" s="28" customFormat="1" ht="63.75" customHeight="1">
      <c r="A59" s="42"/>
      <c r="B59" s="30"/>
      <c r="C59" s="31" t="s">
        <v>54</v>
      </c>
      <c r="D59" s="32">
        <v>1</v>
      </c>
      <c r="E59" s="33" t="s">
        <v>15</v>
      </c>
      <c r="F59" s="34"/>
      <c r="G59" s="35">
        <f>F59*D59</f>
        <v>0</v>
      </c>
    </row>
    <row r="60" spans="1:7" s="28" customFormat="1" ht="15.75" thickBot="1">
      <c r="A60" s="37"/>
      <c r="B60" s="37"/>
      <c r="C60" s="38" t="s">
        <v>104</v>
      </c>
      <c r="D60" s="104"/>
      <c r="E60" s="105"/>
      <c r="F60" s="106"/>
      <c r="G60" s="39">
        <f>SUM(G56:G59)</f>
        <v>0</v>
      </c>
    </row>
    <row r="61" spans="1:7" s="28" customFormat="1" ht="30.6" customHeight="1" thickBot="1">
      <c r="A61" s="26"/>
      <c r="B61" s="71" t="s">
        <v>96</v>
      </c>
      <c r="C61" s="124" t="s">
        <v>40</v>
      </c>
      <c r="D61" s="125"/>
      <c r="E61" s="125"/>
      <c r="F61" s="125"/>
      <c r="G61" s="126"/>
    </row>
    <row r="62" spans="1:7" s="28" customFormat="1" ht="15.75" thickBot="1">
      <c r="A62" s="26"/>
      <c r="B62" s="27" t="s">
        <v>97</v>
      </c>
      <c r="C62" s="95" t="s">
        <v>21</v>
      </c>
      <c r="D62" s="96"/>
      <c r="E62" s="96"/>
      <c r="F62" s="96"/>
      <c r="G62" s="97"/>
    </row>
    <row r="63" spans="1:7" s="28" customFormat="1" ht="145.15" customHeight="1">
      <c r="A63" s="42"/>
      <c r="B63" s="30"/>
      <c r="C63" s="31" t="s">
        <v>68</v>
      </c>
      <c r="D63" s="32">
        <v>1</v>
      </c>
      <c r="E63" s="33" t="s">
        <v>15</v>
      </c>
      <c r="F63" s="34"/>
      <c r="G63" s="35">
        <f>F63*D63</f>
        <v>0</v>
      </c>
    </row>
    <row r="64" spans="1:7" s="28" customFormat="1" ht="82.15" customHeight="1">
      <c r="A64" s="42"/>
      <c r="B64" s="30"/>
      <c r="C64" s="31" t="s">
        <v>69</v>
      </c>
      <c r="D64" s="32">
        <v>1</v>
      </c>
      <c r="E64" s="33" t="s">
        <v>15</v>
      </c>
      <c r="F64" s="34"/>
      <c r="G64" s="35">
        <f>F64*D64</f>
        <v>0</v>
      </c>
    </row>
    <row r="65" spans="1:7" s="28" customFormat="1" ht="91.9" customHeight="1">
      <c r="A65" s="42"/>
      <c r="B65" s="30"/>
      <c r="C65" s="31" t="s">
        <v>70</v>
      </c>
      <c r="D65" s="32">
        <v>1</v>
      </c>
      <c r="E65" s="33" t="s">
        <v>15</v>
      </c>
      <c r="F65" s="34"/>
      <c r="G65" s="35">
        <f t="shared" ref="G65:G67" si="3">F65*D65</f>
        <v>0</v>
      </c>
    </row>
    <row r="66" spans="1:7" s="28" customFormat="1" ht="101.45" customHeight="1">
      <c r="A66" s="42"/>
      <c r="B66" s="30"/>
      <c r="C66" s="31" t="s">
        <v>71</v>
      </c>
      <c r="D66" s="32">
        <v>1</v>
      </c>
      <c r="E66" s="33" t="s">
        <v>15</v>
      </c>
      <c r="F66" s="34"/>
      <c r="G66" s="35">
        <f t="shared" si="3"/>
        <v>0</v>
      </c>
    </row>
    <row r="67" spans="1:7" s="28" customFormat="1" ht="91.15" customHeight="1">
      <c r="A67" s="42"/>
      <c r="B67" s="30"/>
      <c r="C67" s="31" t="s">
        <v>72</v>
      </c>
      <c r="D67" s="32">
        <v>1</v>
      </c>
      <c r="E67" s="33" t="s">
        <v>15</v>
      </c>
      <c r="F67" s="34"/>
      <c r="G67" s="35">
        <f t="shared" si="3"/>
        <v>0</v>
      </c>
    </row>
    <row r="68" spans="1:7" s="28" customFormat="1" ht="82.15" customHeight="1">
      <c r="A68" s="42"/>
      <c r="B68" s="30"/>
      <c r="C68" s="31" t="s">
        <v>73</v>
      </c>
      <c r="D68" s="32">
        <v>1</v>
      </c>
      <c r="E68" s="33" t="s">
        <v>15</v>
      </c>
      <c r="F68" s="34"/>
      <c r="G68" s="35">
        <f t="shared" ref="G68:G69" si="4">F68*D68</f>
        <v>0</v>
      </c>
    </row>
    <row r="69" spans="1:7" s="28" customFormat="1" ht="73.900000000000006" customHeight="1">
      <c r="A69" s="42"/>
      <c r="B69" s="30"/>
      <c r="C69" s="31" t="s">
        <v>77</v>
      </c>
      <c r="D69" s="32">
        <v>1</v>
      </c>
      <c r="E69" s="33" t="s">
        <v>15</v>
      </c>
      <c r="F69" s="34"/>
      <c r="G69" s="35">
        <f t="shared" si="4"/>
        <v>0</v>
      </c>
    </row>
    <row r="70" spans="1:7" s="28" customFormat="1" ht="15.75" thickBot="1">
      <c r="A70" s="37"/>
      <c r="B70" s="37"/>
      <c r="C70" s="38" t="s">
        <v>42</v>
      </c>
      <c r="D70" s="104"/>
      <c r="E70" s="105"/>
      <c r="F70" s="106"/>
      <c r="G70" s="39"/>
    </row>
    <row r="71" spans="1:7" s="28" customFormat="1" ht="15.75" thickBot="1">
      <c r="A71" s="26"/>
      <c r="B71" s="27" t="s">
        <v>98</v>
      </c>
      <c r="C71" s="95" t="s">
        <v>41</v>
      </c>
      <c r="D71" s="96"/>
      <c r="E71" s="96"/>
      <c r="F71" s="96"/>
      <c r="G71" s="97"/>
    </row>
    <row r="72" spans="1:7" s="28" customFormat="1" ht="44.45" customHeight="1">
      <c r="A72" s="42"/>
      <c r="B72" s="30"/>
      <c r="C72" s="31" t="s">
        <v>44</v>
      </c>
      <c r="D72" s="32">
        <v>1</v>
      </c>
      <c r="E72" s="33" t="s">
        <v>15</v>
      </c>
      <c r="F72" s="34"/>
      <c r="G72" s="35">
        <f>F72*D72</f>
        <v>0</v>
      </c>
    </row>
    <row r="73" spans="1:7" s="28" customFormat="1" ht="15.75" thickBot="1">
      <c r="A73" s="37"/>
      <c r="B73" s="37"/>
      <c r="C73" s="38" t="s">
        <v>43</v>
      </c>
      <c r="D73" s="104"/>
      <c r="E73" s="105"/>
      <c r="F73" s="106"/>
      <c r="G73" s="39"/>
    </row>
    <row r="74" spans="1:7" s="28" customFormat="1" ht="15.75" thickBot="1">
      <c r="A74" s="26"/>
      <c r="B74" s="27" t="s">
        <v>99</v>
      </c>
      <c r="C74" s="95" t="s">
        <v>45</v>
      </c>
      <c r="D74" s="96"/>
      <c r="E74" s="96"/>
      <c r="F74" s="96"/>
      <c r="G74" s="97"/>
    </row>
    <row r="75" spans="1:7" s="28" customFormat="1" ht="66.599999999999994" customHeight="1">
      <c r="A75" s="29"/>
      <c r="B75" s="30"/>
      <c r="C75" s="31" t="s">
        <v>47</v>
      </c>
      <c r="D75" s="32">
        <v>1</v>
      </c>
      <c r="E75" s="33" t="s">
        <v>15</v>
      </c>
      <c r="F75" s="34"/>
      <c r="G75" s="35">
        <f>F75*D75</f>
        <v>0</v>
      </c>
    </row>
    <row r="76" spans="1:7" s="28" customFormat="1" ht="44.45" customHeight="1">
      <c r="A76" s="42"/>
      <c r="B76" s="30"/>
      <c r="C76" s="31" t="s">
        <v>48</v>
      </c>
      <c r="D76" s="32">
        <v>1</v>
      </c>
      <c r="E76" s="33" t="s">
        <v>15</v>
      </c>
      <c r="F76" s="34"/>
      <c r="G76" s="35">
        <f>F76*D76</f>
        <v>0</v>
      </c>
    </row>
    <row r="77" spans="1:7" s="28" customFormat="1" ht="15.75" thickBot="1">
      <c r="A77" s="37"/>
      <c r="B77" s="37"/>
      <c r="C77" s="38" t="s">
        <v>46</v>
      </c>
      <c r="D77" s="104"/>
      <c r="E77" s="105"/>
      <c r="F77" s="106"/>
      <c r="G77" s="39"/>
    </row>
    <row r="78" spans="1:7" s="28" customFormat="1" ht="15.75" thickBot="1">
      <c r="A78" s="27"/>
      <c r="B78" s="27" t="s">
        <v>100</v>
      </c>
      <c r="C78" s="116" t="s">
        <v>22</v>
      </c>
      <c r="D78" s="117"/>
      <c r="E78" s="117"/>
      <c r="F78" s="117"/>
      <c r="G78" s="118"/>
    </row>
    <row r="79" spans="1:7" s="28" customFormat="1" ht="34.9" customHeight="1">
      <c r="A79" s="29"/>
      <c r="B79" s="30"/>
      <c r="C79" s="31" t="s">
        <v>74</v>
      </c>
      <c r="D79" s="32">
        <v>1</v>
      </c>
      <c r="E79" s="33" t="s">
        <v>15</v>
      </c>
      <c r="F79" s="43"/>
      <c r="G79" s="35">
        <f t="shared" ref="G79:G82" si="5">F79*D79</f>
        <v>0</v>
      </c>
    </row>
    <row r="80" spans="1:7" s="28" customFormat="1" ht="28.15" customHeight="1">
      <c r="A80" s="29"/>
      <c r="B80" s="30"/>
      <c r="C80" s="31" t="s">
        <v>75</v>
      </c>
      <c r="D80" s="32">
        <v>1</v>
      </c>
      <c r="E80" s="33" t="s">
        <v>15</v>
      </c>
      <c r="F80" s="43"/>
      <c r="G80" s="35">
        <f t="shared" si="5"/>
        <v>0</v>
      </c>
    </row>
    <row r="81" spans="1:7" s="28" customFormat="1" ht="30">
      <c r="A81" s="29"/>
      <c r="B81" s="30"/>
      <c r="C81" s="31" t="s">
        <v>49</v>
      </c>
      <c r="D81" s="32">
        <v>1</v>
      </c>
      <c r="E81" s="33" t="s">
        <v>15</v>
      </c>
      <c r="F81" s="43"/>
      <c r="G81" s="35">
        <f t="shared" si="5"/>
        <v>0</v>
      </c>
    </row>
    <row r="82" spans="1:7" s="28" customFormat="1" ht="30">
      <c r="A82" s="29"/>
      <c r="B82" s="30"/>
      <c r="C82" s="31" t="s">
        <v>76</v>
      </c>
      <c r="D82" s="32">
        <v>1</v>
      </c>
      <c r="E82" s="33" t="s">
        <v>15</v>
      </c>
      <c r="F82" s="43"/>
      <c r="G82" s="35">
        <f t="shared" si="5"/>
        <v>0</v>
      </c>
    </row>
    <row r="83" spans="1:7" s="28" customFormat="1" ht="15.75" thickBot="1">
      <c r="A83" s="37"/>
      <c r="B83" s="37"/>
      <c r="C83" s="38" t="s">
        <v>51</v>
      </c>
      <c r="D83" s="104"/>
      <c r="E83" s="105"/>
      <c r="F83" s="106"/>
      <c r="G83" s="39">
        <f>SUM(G79:G82)</f>
        <v>0</v>
      </c>
    </row>
    <row r="84" spans="1:7" s="1" customFormat="1">
      <c r="B84" s="107"/>
      <c r="C84" s="108"/>
      <c r="D84" s="108"/>
      <c r="E84" s="108"/>
      <c r="F84" s="108"/>
      <c r="G84" s="109"/>
    </row>
    <row r="85" spans="1:7" s="28" customFormat="1" ht="15">
      <c r="B85" s="110"/>
      <c r="C85" s="111"/>
      <c r="D85" s="111"/>
      <c r="E85" s="111"/>
      <c r="F85" s="111"/>
      <c r="G85" s="112"/>
    </row>
    <row r="86" spans="1:7" s="28" customFormat="1" ht="15">
      <c r="B86" s="110"/>
      <c r="C86" s="111"/>
      <c r="D86" s="111"/>
      <c r="E86" s="111"/>
      <c r="F86" s="111"/>
      <c r="G86" s="112"/>
    </row>
    <row r="87" spans="1:7" s="28" customFormat="1" ht="3" customHeight="1" thickBot="1">
      <c r="B87" s="113"/>
      <c r="C87" s="114"/>
      <c r="D87" s="114"/>
      <c r="E87" s="114"/>
      <c r="F87" s="114"/>
      <c r="G87" s="115"/>
    </row>
    <row r="88" spans="1:7" s="28" customFormat="1" ht="36.75" customHeight="1" thickBot="1">
      <c r="B88" s="120" t="s">
        <v>23</v>
      </c>
      <c r="C88" s="121"/>
      <c r="D88" s="121"/>
      <c r="E88" s="121"/>
      <c r="F88" s="121"/>
      <c r="G88" s="122"/>
    </row>
    <row r="89" spans="1:7" s="28" customFormat="1" ht="21.75" customHeight="1" thickBot="1">
      <c r="B89" s="75" t="str">
        <f>B16</f>
        <v>Lot 00</v>
      </c>
      <c r="C89" s="123" t="str">
        <f>C16</f>
        <v>Cadre général</v>
      </c>
      <c r="D89" s="123"/>
      <c r="E89" s="123"/>
      <c r="F89" s="123"/>
      <c r="G89" s="45">
        <f>+G21</f>
        <v>0</v>
      </c>
    </row>
    <row r="90" spans="1:7" s="28" customFormat="1" ht="21.75" customHeight="1" thickBot="1">
      <c r="B90" s="44" t="str">
        <f>B23</f>
        <v>Lot 01 A</v>
      </c>
      <c r="C90" s="123" t="str">
        <f>+C23</f>
        <v xml:space="preserve">Demolition </v>
      </c>
      <c r="D90" s="123"/>
      <c r="E90" s="123"/>
      <c r="F90" s="123"/>
      <c r="G90" s="45">
        <f>+G26</f>
        <v>0</v>
      </c>
    </row>
    <row r="91" spans="1:7" s="28" customFormat="1" ht="21.75" customHeight="1" thickBot="1">
      <c r="B91" s="44" t="str">
        <f>B27</f>
        <v>Lot 01 B</v>
      </c>
      <c r="C91" s="123" t="str">
        <f>+C27</f>
        <v xml:space="preserve">Maconnerie </v>
      </c>
      <c r="D91" s="123"/>
      <c r="E91" s="123"/>
      <c r="F91" s="123"/>
      <c r="G91" s="45">
        <f>+G33</f>
        <v>0</v>
      </c>
    </row>
    <row r="92" spans="1:7" s="28" customFormat="1" ht="21.75" customHeight="1" thickBot="1">
      <c r="B92" s="44" t="str">
        <f>B35</f>
        <v>Lot 02 A</v>
      </c>
      <c r="C92" s="101" t="str">
        <f>+C35</f>
        <v>Cloison platrerie</v>
      </c>
      <c r="D92" s="102"/>
      <c r="E92" s="102"/>
      <c r="F92" s="103"/>
      <c r="G92" s="45">
        <f>+G38</f>
        <v>0</v>
      </c>
    </row>
    <row r="93" spans="1:7" s="28" customFormat="1" ht="21.75" customHeight="1" thickBot="1">
      <c r="B93" s="44" t="str">
        <f>B39</f>
        <v>Lot 02 B</v>
      </c>
      <c r="C93" s="47" t="str">
        <f>+C39</f>
        <v xml:space="preserve">Menuiserie </v>
      </c>
      <c r="D93" s="48"/>
      <c r="E93" s="48"/>
      <c r="F93" s="49"/>
      <c r="G93" s="46">
        <f>+G43</f>
        <v>0</v>
      </c>
    </row>
    <row r="94" spans="1:7" s="28" customFormat="1" ht="21.75" customHeight="1" thickBot="1">
      <c r="B94" s="44" t="str">
        <f>+B44</f>
        <v>Lot 02 C</v>
      </c>
      <c r="C94" s="76" t="str">
        <f>+C44</f>
        <v>Faux plafond</v>
      </c>
      <c r="D94" s="77"/>
      <c r="E94" s="77"/>
      <c r="F94" s="78"/>
      <c r="G94" s="46">
        <f>+G48</f>
        <v>0</v>
      </c>
    </row>
    <row r="95" spans="1:7" s="28" customFormat="1" ht="21.75" customHeight="1" thickBot="1">
      <c r="B95" s="44" t="str">
        <f>B49</f>
        <v>Lot 02 D</v>
      </c>
      <c r="C95" s="47" t="str">
        <f>+C49</f>
        <v>Carrelage</v>
      </c>
      <c r="D95" s="48"/>
      <c r="E95" s="48"/>
      <c r="F95" s="49"/>
      <c r="G95" s="46">
        <f>+G54</f>
        <v>0</v>
      </c>
    </row>
    <row r="96" spans="1:7" s="28" customFormat="1" ht="21.75" customHeight="1" thickBot="1">
      <c r="B96" s="44" t="str">
        <f>B55</f>
        <v>Lot 02 E</v>
      </c>
      <c r="C96" s="101" t="str">
        <f>+C55</f>
        <v xml:space="preserve">Peinture  </v>
      </c>
      <c r="D96" s="102"/>
      <c r="E96" s="102"/>
      <c r="F96" s="103"/>
      <c r="G96" s="46">
        <f>+G60</f>
        <v>0</v>
      </c>
    </row>
    <row r="97" spans="1:8" s="28" customFormat="1" ht="21.75" customHeight="1" thickBot="1">
      <c r="B97" s="44" t="str">
        <f>B62</f>
        <v>Lot 03 A</v>
      </c>
      <c r="C97" s="101" t="str">
        <f>+C62</f>
        <v>Plomberie</v>
      </c>
      <c r="D97" s="102"/>
      <c r="E97" s="102"/>
      <c r="F97" s="103"/>
      <c r="G97" s="46">
        <f>+G70</f>
        <v>0</v>
      </c>
    </row>
    <row r="98" spans="1:8" s="28" customFormat="1" ht="21.75" customHeight="1" thickBot="1">
      <c r="B98" s="44" t="str">
        <f>B71</f>
        <v>Lot 03 B</v>
      </c>
      <c r="C98" s="101" t="str">
        <f>+C71</f>
        <v>Chauffage</v>
      </c>
      <c r="D98" s="102"/>
      <c r="E98" s="102"/>
      <c r="F98" s="103"/>
      <c r="G98" s="46">
        <f>+G73</f>
        <v>0</v>
      </c>
    </row>
    <row r="99" spans="1:8" s="28" customFormat="1" ht="21.75" customHeight="1" thickBot="1">
      <c r="B99" s="44" t="str">
        <f>B74</f>
        <v>Lot 03 C</v>
      </c>
      <c r="C99" s="101" t="str">
        <f>+C74</f>
        <v>ventilation</v>
      </c>
      <c r="D99" s="102"/>
      <c r="E99" s="102"/>
      <c r="F99" s="103"/>
      <c r="G99" s="46">
        <f>+G77</f>
        <v>0</v>
      </c>
    </row>
    <row r="100" spans="1:8" s="28" customFormat="1" ht="21.75" customHeight="1" thickBot="1">
      <c r="B100" s="44" t="str">
        <f>B78</f>
        <v>Lot 04</v>
      </c>
      <c r="C100" s="101" t="str">
        <f>C78</f>
        <v>Electricité</v>
      </c>
      <c r="D100" s="102"/>
      <c r="E100" s="102"/>
      <c r="F100" s="103"/>
      <c r="G100" s="46">
        <f>G83</f>
        <v>0</v>
      </c>
    </row>
    <row r="101" spans="1:8" s="28" customFormat="1" ht="23.25" customHeight="1" thickBot="1">
      <c r="B101" s="50"/>
      <c r="C101" s="98" t="s">
        <v>24</v>
      </c>
      <c r="D101" s="99"/>
      <c r="E101" s="99"/>
      <c r="F101" s="100"/>
      <c r="G101" s="51">
        <f>SUM(G89:G100)</f>
        <v>0</v>
      </c>
    </row>
    <row r="102" spans="1:8" s="28" customFormat="1" ht="23.25" customHeight="1" thickBot="1">
      <c r="B102" s="50"/>
      <c r="C102" s="98" t="s">
        <v>50</v>
      </c>
      <c r="D102" s="99"/>
      <c r="E102" s="99"/>
      <c r="F102" s="100"/>
      <c r="G102" s="51">
        <f>G101*0.2</f>
        <v>0</v>
      </c>
    </row>
    <row r="103" spans="1:8" s="28" customFormat="1" ht="23.25" customHeight="1" thickBot="1">
      <c r="B103" s="50"/>
      <c r="C103" s="98" t="s">
        <v>25</v>
      </c>
      <c r="D103" s="99"/>
      <c r="E103" s="99"/>
      <c r="F103" s="100"/>
      <c r="G103" s="51">
        <f>G102+G101</f>
        <v>0</v>
      </c>
    </row>
    <row r="104" spans="1:8" s="28" customFormat="1" ht="27.75" customHeight="1">
      <c r="B104" s="52"/>
      <c r="C104" s="53"/>
      <c r="D104" s="54"/>
      <c r="E104" s="55"/>
      <c r="F104" s="4"/>
      <c r="G104" s="56"/>
      <c r="H104" s="93">
        <f>G101+'Offre - EDM (2)'!G49</f>
        <v>0</v>
      </c>
    </row>
    <row r="105" spans="1:8" s="28" customFormat="1" ht="35.25" customHeight="1">
      <c r="B105" s="57"/>
      <c r="C105" s="58"/>
      <c r="D105" s="59"/>
      <c r="E105" s="60"/>
      <c r="F105" s="4"/>
      <c r="G105" s="56"/>
    </row>
    <row r="106" spans="1:8" ht="20.100000000000001" customHeight="1">
      <c r="B106" s="62"/>
      <c r="C106" s="4"/>
      <c r="D106" s="4"/>
      <c r="E106" s="4"/>
      <c r="F106" s="4"/>
      <c r="G106" s="61"/>
    </row>
    <row r="107" spans="1:8" ht="20.100000000000001" customHeight="1">
      <c r="B107" s="62"/>
      <c r="C107" s="63" t="s">
        <v>26</v>
      </c>
      <c r="D107" s="94" t="s">
        <v>52</v>
      </c>
      <c r="E107" s="94"/>
      <c r="F107" s="94"/>
      <c r="G107" s="64"/>
    </row>
    <row r="108" spans="1:8" ht="20.100000000000001" customHeight="1">
      <c r="B108" s="62"/>
      <c r="C108" s="4"/>
      <c r="D108" s="65"/>
      <c r="E108" s="65"/>
      <c r="F108" s="4"/>
      <c r="G108" s="61"/>
    </row>
    <row r="109" spans="1:8" ht="20.100000000000001" customHeight="1">
      <c r="B109" s="62"/>
      <c r="C109" s="4"/>
      <c r="D109" s="65"/>
      <c r="E109" s="65"/>
      <c r="F109" s="4"/>
      <c r="G109" s="61"/>
    </row>
    <row r="110" spans="1:8" s="4" customFormat="1" ht="20.100000000000001" customHeight="1">
      <c r="A110"/>
      <c r="B110" s="62"/>
      <c r="D110" s="65"/>
      <c r="E110" s="65"/>
      <c r="G110" s="61"/>
    </row>
    <row r="111" spans="1:8" s="4" customFormat="1">
      <c r="A111"/>
      <c r="B111" s="62"/>
      <c r="D111" s="65"/>
      <c r="E111" s="65"/>
      <c r="G111" s="61"/>
    </row>
    <row r="112" spans="1:8" s="4" customFormat="1">
      <c r="A112"/>
      <c r="B112" s="62"/>
      <c r="D112" s="65"/>
      <c r="E112" s="65"/>
      <c r="G112" s="61"/>
    </row>
    <row r="113" spans="1:7" s="4" customFormat="1" ht="13.5" thickBot="1">
      <c r="A113"/>
      <c r="B113" s="66"/>
      <c r="C113" s="11"/>
      <c r="D113" s="67"/>
      <c r="E113" s="67"/>
      <c r="F113" s="11"/>
      <c r="G113" s="68"/>
    </row>
  </sheetData>
  <mergeCells count="49">
    <mergeCell ref="B6:G6"/>
    <mergeCell ref="B7:G7"/>
    <mergeCell ref="B1:B2"/>
    <mergeCell ref="C1:F2"/>
    <mergeCell ref="B4:G4"/>
    <mergeCell ref="D9:G12"/>
    <mergeCell ref="C22:G22"/>
    <mergeCell ref="C23:G23"/>
    <mergeCell ref="D26:F26"/>
    <mergeCell ref="B8:G8"/>
    <mergeCell ref="D48:F48"/>
    <mergeCell ref="C62:G62"/>
    <mergeCell ref="C61:G61"/>
    <mergeCell ref="D60:F60"/>
    <mergeCell ref="C16:G16"/>
    <mergeCell ref="D21:F21"/>
    <mergeCell ref="C34:G34"/>
    <mergeCell ref="D77:F77"/>
    <mergeCell ref="C71:G71"/>
    <mergeCell ref="C27:G27"/>
    <mergeCell ref="D33:F33"/>
    <mergeCell ref="C97:F97"/>
    <mergeCell ref="B88:G88"/>
    <mergeCell ref="C89:F89"/>
    <mergeCell ref="C92:F92"/>
    <mergeCell ref="C96:F96"/>
    <mergeCell ref="C90:F90"/>
    <mergeCell ref="C91:F91"/>
    <mergeCell ref="C55:G55"/>
    <mergeCell ref="D54:F54"/>
    <mergeCell ref="D70:F70"/>
    <mergeCell ref="D43:F43"/>
    <mergeCell ref="C44:G44"/>
    <mergeCell ref="D107:F107"/>
    <mergeCell ref="C35:G35"/>
    <mergeCell ref="C39:G39"/>
    <mergeCell ref="C103:F103"/>
    <mergeCell ref="C98:F98"/>
    <mergeCell ref="C99:F99"/>
    <mergeCell ref="C100:F100"/>
    <mergeCell ref="C101:F101"/>
    <mergeCell ref="C102:F102"/>
    <mergeCell ref="D83:F83"/>
    <mergeCell ref="B84:G87"/>
    <mergeCell ref="C78:G78"/>
    <mergeCell ref="D38:F38"/>
    <mergeCell ref="C49:G49"/>
    <mergeCell ref="D73:F73"/>
    <mergeCell ref="C74:G74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64" fitToHeight="5" orientation="portrait" r:id="rId1"/>
  <headerFooter alignWithMargins="0">
    <oddFooter>&amp;RPage &amp;P de &amp;N</oddFooter>
  </headerFooter>
  <rowBreaks count="4" manualBreakCount="4">
    <brk id="34" min="1" max="6" man="1"/>
    <brk id="54" min="1" max="6" man="1"/>
    <brk id="66" min="1" max="6" man="1"/>
    <brk id="87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Zeros="0" view="pageBreakPreview" topLeftCell="A70" zoomScale="90" zoomScaleNormal="55" zoomScaleSheetLayoutView="90" workbookViewId="0">
      <selection activeCell="F36" sqref="F36:F41"/>
    </sheetView>
  </sheetViews>
  <sheetFormatPr baseColWidth="10" defaultRowHeight="12.75" outlineLevelCol="1"/>
  <cols>
    <col min="1" max="1" width="24.42578125" customWidth="1"/>
    <col min="2" max="2" width="16.7109375" customWidth="1"/>
    <col min="3" max="3" width="60.7109375" customWidth="1"/>
    <col min="4" max="4" width="12.28515625" customWidth="1" outlineLevel="1"/>
    <col min="5" max="5" width="8.28515625" customWidth="1" outlineLevel="1"/>
    <col min="6" max="6" width="22.28515625" customWidth="1" outlineLevel="1"/>
    <col min="7" max="7" width="20.85546875" customWidth="1"/>
  </cols>
  <sheetData>
    <row r="1" spans="1:7" s="1" customFormat="1" ht="24.95" customHeight="1">
      <c r="B1" s="145"/>
      <c r="C1" s="147"/>
      <c r="D1" s="147"/>
      <c r="E1" s="147"/>
      <c r="F1" s="147"/>
      <c r="G1" s="2" t="s">
        <v>0</v>
      </c>
    </row>
    <row r="2" spans="1:7" s="1" customFormat="1" ht="24.95" customHeight="1">
      <c r="B2" s="146"/>
      <c r="C2" s="148"/>
      <c r="D2" s="148"/>
      <c r="E2" s="148"/>
      <c r="F2" s="148"/>
      <c r="G2" s="3">
        <f ca="1">TODAY()</f>
        <v>43227</v>
      </c>
    </row>
    <row r="3" spans="1:7" s="1" customFormat="1" ht="15" customHeight="1">
      <c r="B3" s="5"/>
      <c r="C3" s="6"/>
      <c r="D3" s="7"/>
      <c r="E3" s="7"/>
      <c r="F3" s="6"/>
      <c r="G3" s="8"/>
    </row>
    <row r="4" spans="1:7" s="1" customFormat="1" ht="21.75" customHeight="1">
      <c r="B4" s="149" t="s">
        <v>1</v>
      </c>
      <c r="C4" s="150"/>
      <c r="D4" s="150"/>
      <c r="E4" s="150"/>
      <c r="F4" s="150"/>
      <c r="G4" s="151"/>
    </row>
    <row r="5" spans="1:7" s="1" customFormat="1" ht="12" customHeight="1">
      <c r="B5" s="5"/>
      <c r="C5" s="6"/>
      <c r="D5" s="7"/>
      <c r="E5" s="7"/>
      <c r="F5" s="6"/>
      <c r="G5" s="8"/>
    </row>
    <row r="6" spans="1:7" s="1" customFormat="1" ht="50.25" customHeight="1">
      <c r="B6" s="139" t="s">
        <v>56</v>
      </c>
      <c r="C6" s="140"/>
      <c r="D6" s="140"/>
      <c r="E6" s="140"/>
      <c r="F6" s="140"/>
      <c r="G6" s="141"/>
    </row>
    <row r="7" spans="1:7" s="1" customFormat="1" ht="63" customHeight="1">
      <c r="B7" s="142" t="s">
        <v>57</v>
      </c>
      <c r="C7" s="143"/>
      <c r="D7" s="143"/>
      <c r="E7" s="143"/>
      <c r="F7" s="143"/>
      <c r="G7" s="144"/>
    </row>
    <row r="8" spans="1:7" s="1" customFormat="1" ht="19.5" customHeight="1">
      <c r="B8" s="136" t="s">
        <v>27</v>
      </c>
      <c r="C8" s="137"/>
      <c r="D8" s="137"/>
      <c r="E8" s="137"/>
      <c r="F8" s="137"/>
      <c r="G8" s="138"/>
    </row>
    <row r="9" spans="1:7" s="1" customFormat="1" ht="15" customHeight="1">
      <c r="B9" s="9" t="s">
        <v>2</v>
      </c>
      <c r="C9" s="10"/>
      <c r="D9" s="127"/>
      <c r="E9" s="128"/>
      <c r="F9" s="128"/>
      <c r="G9" s="129"/>
    </row>
    <row r="10" spans="1:7" s="1" customFormat="1" ht="15" customHeight="1">
      <c r="B10" s="9" t="s">
        <v>3</v>
      </c>
      <c r="C10" s="10"/>
      <c r="D10" s="130"/>
      <c r="E10" s="131"/>
      <c r="F10" s="131"/>
      <c r="G10" s="132"/>
    </row>
    <row r="11" spans="1:7" s="1" customFormat="1" ht="18" customHeight="1">
      <c r="B11" s="9" t="s">
        <v>4</v>
      </c>
      <c r="C11" s="10"/>
      <c r="D11" s="130"/>
      <c r="E11" s="131"/>
      <c r="F11" s="131"/>
      <c r="G11" s="132"/>
    </row>
    <row r="12" spans="1:7" s="1" customFormat="1" ht="24" customHeight="1">
      <c r="B12" s="12" t="s">
        <v>5</v>
      </c>
      <c r="C12" s="13"/>
      <c r="D12" s="133"/>
      <c r="E12" s="134"/>
      <c r="F12" s="134"/>
      <c r="G12" s="135"/>
    </row>
    <row r="13" spans="1:7">
      <c r="B13" s="14"/>
      <c r="C13" s="15"/>
      <c r="D13" s="15"/>
      <c r="E13" s="15"/>
      <c r="F13" s="15"/>
      <c r="G13" s="16"/>
    </row>
    <row r="14" spans="1:7" s="1" customFormat="1" ht="20.100000000000001" customHeight="1" thickBot="1">
      <c r="A14" s="17" t="s">
        <v>6</v>
      </c>
      <c r="B14" s="17" t="s">
        <v>7</v>
      </c>
      <c r="C14" s="18" t="s">
        <v>8</v>
      </c>
      <c r="D14" s="19" t="s">
        <v>9</v>
      </c>
      <c r="E14" s="19" t="s">
        <v>10</v>
      </c>
      <c r="F14" s="20" t="s">
        <v>11</v>
      </c>
      <c r="G14" s="21" t="s">
        <v>12</v>
      </c>
    </row>
    <row r="15" spans="1:7" s="1" customFormat="1" ht="20.100000000000001" customHeight="1" thickBot="1">
      <c r="B15" s="22"/>
      <c r="C15" s="23"/>
      <c r="D15" s="24"/>
      <c r="E15" s="24"/>
      <c r="F15" s="24"/>
      <c r="G15" s="25"/>
    </row>
    <row r="16" spans="1:7" s="28" customFormat="1" ht="15.75" thickBot="1">
      <c r="A16" s="29"/>
      <c r="B16" s="79"/>
      <c r="C16" s="79" t="s">
        <v>105</v>
      </c>
      <c r="D16" s="79"/>
      <c r="E16" s="79"/>
      <c r="F16" s="79"/>
      <c r="G16" s="79"/>
    </row>
    <row r="17" spans="1:7" s="28" customFormat="1" ht="16.5" customHeight="1">
      <c r="A17" s="29"/>
      <c r="B17" s="30"/>
      <c r="C17" s="80"/>
      <c r="D17" s="81"/>
      <c r="E17" s="81"/>
      <c r="F17" s="82"/>
      <c r="G17" s="83"/>
    </row>
    <row r="18" spans="1:7" s="28" customFormat="1" ht="32.450000000000003" customHeight="1">
      <c r="A18" s="29"/>
      <c r="B18" s="30"/>
      <c r="C18" s="80" t="s">
        <v>106</v>
      </c>
      <c r="D18" s="81">
        <v>1</v>
      </c>
      <c r="E18" s="81" t="s">
        <v>15</v>
      </c>
      <c r="F18" s="84"/>
      <c r="G18" s="83">
        <f>F18*D18</f>
        <v>0</v>
      </c>
    </row>
    <row r="19" spans="1:7" s="28" customFormat="1" ht="15.75">
      <c r="A19" s="29"/>
      <c r="B19" s="30"/>
      <c r="C19" s="80" t="s">
        <v>107</v>
      </c>
      <c r="D19" s="81">
        <v>1</v>
      </c>
      <c r="E19" s="81" t="s">
        <v>15</v>
      </c>
      <c r="F19" s="84"/>
      <c r="G19" s="83">
        <f t="shared" ref="G19:G21" si="0">F19*D19</f>
        <v>0</v>
      </c>
    </row>
    <row r="20" spans="1:7" s="28" customFormat="1" ht="16.5" thickBot="1">
      <c r="A20" s="37"/>
      <c r="B20" s="30"/>
      <c r="C20" s="80" t="s">
        <v>108</v>
      </c>
      <c r="D20" s="81">
        <v>1</v>
      </c>
      <c r="E20" s="81" t="s">
        <v>15</v>
      </c>
      <c r="F20" s="84"/>
      <c r="G20" s="83">
        <f t="shared" si="0"/>
        <v>0</v>
      </c>
    </row>
    <row r="21" spans="1:7" s="28" customFormat="1" ht="30" customHeight="1" thickBot="1">
      <c r="A21" s="26"/>
      <c r="B21" s="30"/>
      <c r="C21" s="80" t="s">
        <v>109</v>
      </c>
      <c r="D21" s="81">
        <v>1</v>
      </c>
      <c r="E21" s="81" t="s">
        <v>15</v>
      </c>
      <c r="F21" s="84"/>
      <c r="G21" s="83">
        <f t="shared" si="0"/>
        <v>0</v>
      </c>
    </row>
    <row r="22" spans="1:7" s="28" customFormat="1" ht="15.75">
      <c r="A22" s="69"/>
      <c r="B22" s="30"/>
      <c r="C22" s="80"/>
      <c r="D22" s="81"/>
      <c r="E22" s="81"/>
      <c r="F22" s="84"/>
      <c r="G22" s="83"/>
    </row>
    <row r="23" spans="1:7" s="28" customFormat="1" ht="15" customHeight="1" thickBot="1">
      <c r="A23" s="29"/>
      <c r="B23" s="37"/>
      <c r="C23" s="38" t="s">
        <v>46</v>
      </c>
      <c r="D23" s="104"/>
      <c r="E23" s="105"/>
      <c r="F23" s="106"/>
      <c r="G23" s="39">
        <f>SUM(G18:G22)</f>
        <v>0</v>
      </c>
    </row>
    <row r="24" spans="1:7" s="28" customFormat="1" ht="15" customHeight="1" thickBot="1">
      <c r="A24" s="29"/>
      <c r="B24" s="27"/>
      <c r="C24" s="79" t="s">
        <v>110</v>
      </c>
      <c r="D24" s="79"/>
      <c r="E24" s="79"/>
      <c r="F24" s="79"/>
      <c r="G24" s="79"/>
    </row>
    <row r="25" spans="1:7" s="28" customFormat="1" ht="15" customHeight="1">
      <c r="A25" s="70"/>
      <c r="B25" s="30"/>
      <c r="C25" s="80"/>
      <c r="D25" s="81"/>
      <c r="E25" s="81"/>
      <c r="F25" s="84"/>
      <c r="G25" s="83"/>
    </row>
    <row r="26" spans="1:7" s="28" customFormat="1" ht="15" customHeight="1">
      <c r="A26" s="70"/>
      <c r="B26" s="30"/>
      <c r="C26" s="80" t="s">
        <v>111</v>
      </c>
      <c r="D26" s="81">
        <v>1</v>
      </c>
      <c r="E26" s="81" t="s">
        <v>15</v>
      </c>
      <c r="F26" s="84"/>
      <c r="G26" s="83">
        <f t="shared" ref="G26:G33" si="1">F26*D26</f>
        <v>0</v>
      </c>
    </row>
    <row r="27" spans="1:7" s="28" customFormat="1" ht="16.5" thickBot="1">
      <c r="A27" s="37"/>
      <c r="B27" s="30"/>
      <c r="C27" s="80" t="s">
        <v>112</v>
      </c>
      <c r="D27" s="81">
        <v>1</v>
      </c>
      <c r="E27" s="81" t="s">
        <v>15</v>
      </c>
      <c r="F27" s="84"/>
      <c r="G27" s="83">
        <f t="shared" si="1"/>
        <v>0</v>
      </c>
    </row>
    <row r="28" spans="1:7" s="28" customFormat="1" ht="15.75">
      <c r="A28" s="69"/>
      <c r="B28" s="30"/>
      <c r="C28" s="85" t="s">
        <v>113</v>
      </c>
      <c r="D28" s="81">
        <v>2</v>
      </c>
      <c r="E28" s="81" t="s">
        <v>55</v>
      </c>
      <c r="F28" s="84"/>
      <c r="G28" s="83">
        <f t="shared" si="1"/>
        <v>0</v>
      </c>
    </row>
    <row r="29" spans="1:7" s="28" customFormat="1" ht="30" customHeight="1">
      <c r="A29" s="29"/>
      <c r="B29" s="30"/>
      <c r="C29" s="80" t="s">
        <v>114</v>
      </c>
      <c r="D29" s="81">
        <v>1</v>
      </c>
      <c r="E29" s="81" t="s">
        <v>55</v>
      </c>
      <c r="F29" s="84"/>
      <c r="G29" s="83">
        <f t="shared" si="1"/>
        <v>0</v>
      </c>
    </row>
    <row r="30" spans="1:7" s="28" customFormat="1" ht="27.6" customHeight="1">
      <c r="A30" s="29"/>
      <c r="B30" s="30"/>
      <c r="C30" s="85" t="s">
        <v>115</v>
      </c>
      <c r="D30" s="92">
        <v>17</v>
      </c>
      <c r="E30" s="86" t="s">
        <v>55</v>
      </c>
      <c r="F30" s="84"/>
      <c r="G30" s="83">
        <f t="shared" si="1"/>
        <v>0</v>
      </c>
    </row>
    <row r="31" spans="1:7" s="28" customFormat="1" ht="15" customHeight="1">
      <c r="A31" s="29"/>
      <c r="B31" s="30"/>
      <c r="C31" s="85" t="s">
        <v>116</v>
      </c>
      <c r="D31" s="81">
        <v>1</v>
      </c>
      <c r="E31" s="86" t="s">
        <v>55</v>
      </c>
      <c r="F31" s="84"/>
      <c r="G31" s="83">
        <f t="shared" si="1"/>
        <v>0</v>
      </c>
    </row>
    <row r="32" spans="1:7" s="28" customFormat="1" ht="15" customHeight="1">
      <c r="A32" s="70"/>
      <c r="B32" s="30"/>
      <c r="C32" s="85" t="s">
        <v>117</v>
      </c>
      <c r="D32" s="81">
        <v>1</v>
      </c>
      <c r="E32" s="86" t="s">
        <v>55</v>
      </c>
      <c r="F32" s="84"/>
      <c r="G32" s="83">
        <f t="shared" si="1"/>
        <v>0</v>
      </c>
    </row>
    <row r="33" spans="1:7" s="28" customFormat="1" ht="15" customHeight="1">
      <c r="A33" s="70"/>
      <c r="B33" s="30"/>
      <c r="C33" s="85" t="s">
        <v>118</v>
      </c>
      <c r="D33" s="81">
        <v>1</v>
      </c>
      <c r="E33" s="86" t="s">
        <v>55</v>
      </c>
      <c r="F33" s="84"/>
      <c r="G33" s="83">
        <f t="shared" si="1"/>
        <v>0</v>
      </c>
    </row>
    <row r="34" spans="1:7" s="28" customFormat="1" ht="16.5" thickBot="1">
      <c r="A34" s="37"/>
      <c r="B34" s="30"/>
      <c r="C34" s="80"/>
      <c r="D34" s="81"/>
      <c r="E34" s="81"/>
      <c r="F34" s="84"/>
      <c r="G34" s="83"/>
    </row>
    <row r="35" spans="1:7" s="28" customFormat="1" ht="15" customHeight="1" thickBot="1">
      <c r="A35" s="26"/>
      <c r="B35" s="30"/>
      <c r="C35" s="87" t="s">
        <v>119</v>
      </c>
      <c r="D35" s="81"/>
      <c r="E35" s="81"/>
      <c r="F35" s="84"/>
      <c r="G35" s="83"/>
    </row>
    <row r="36" spans="1:7" s="28" customFormat="1" ht="15.75">
      <c r="A36" s="69"/>
      <c r="B36" s="30"/>
      <c r="C36" s="80" t="s">
        <v>120</v>
      </c>
      <c r="D36" s="81">
        <v>34</v>
      </c>
      <c r="E36" s="81" t="s">
        <v>19</v>
      </c>
      <c r="F36" s="84"/>
      <c r="G36" s="83">
        <f>F36*D36</f>
        <v>0</v>
      </c>
    </row>
    <row r="37" spans="1:7" s="28" customFormat="1" ht="15" customHeight="1">
      <c r="A37" s="29"/>
      <c r="B37" s="30"/>
      <c r="C37" s="80" t="s">
        <v>121</v>
      </c>
      <c r="D37" s="81">
        <v>2000</v>
      </c>
      <c r="E37" s="81" t="s">
        <v>20</v>
      </c>
      <c r="F37" s="84"/>
      <c r="G37" s="83">
        <f>F37*D37</f>
        <v>0</v>
      </c>
    </row>
    <row r="38" spans="1:7" s="28" customFormat="1" ht="15" customHeight="1">
      <c r="A38" s="42"/>
      <c r="B38" s="30"/>
      <c r="C38" s="80" t="s">
        <v>122</v>
      </c>
      <c r="D38" s="81">
        <v>150</v>
      </c>
      <c r="E38" s="81" t="s">
        <v>20</v>
      </c>
      <c r="F38" s="84"/>
      <c r="G38" s="83">
        <f t="shared" ref="G38:G41" si="2">F38*D38</f>
        <v>0</v>
      </c>
    </row>
    <row r="39" spans="1:7" s="28" customFormat="1" ht="15" customHeight="1">
      <c r="A39" s="42"/>
      <c r="B39" s="30"/>
      <c r="C39" s="80" t="s">
        <v>123</v>
      </c>
      <c r="D39" s="81">
        <v>1</v>
      </c>
      <c r="E39" s="81" t="s">
        <v>15</v>
      </c>
      <c r="F39" s="84"/>
      <c r="G39" s="83">
        <f t="shared" si="2"/>
        <v>0</v>
      </c>
    </row>
    <row r="40" spans="1:7" s="28" customFormat="1" ht="16.5" thickBot="1">
      <c r="A40" s="37"/>
      <c r="B40" s="30"/>
      <c r="C40" s="80" t="s">
        <v>124</v>
      </c>
      <c r="D40" s="81">
        <v>1</v>
      </c>
      <c r="E40" s="81" t="s">
        <v>15</v>
      </c>
      <c r="F40" s="84"/>
      <c r="G40" s="83">
        <f t="shared" si="2"/>
        <v>0</v>
      </c>
    </row>
    <row r="41" spans="1:7" s="28" customFormat="1" ht="15.75">
      <c r="A41" s="69"/>
      <c r="B41" s="30"/>
      <c r="C41" s="80" t="s">
        <v>125</v>
      </c>
      <c r="D41" s="81">
        <v>1</v>
      </c>
      <c r="E41" s="81" t="s">
        <v>15</v>
      </c>
      <c r="F41" s="84"/>
      <c r="G41" s="83">
        <f t="shared" si="2"/>
        <v>0</v>
      </c>
    </row>
    <row r="42" spans="1:7" s="28" customFormat="1" ht="15" customHeight="1">
      <c r="A42" s="29"/>
      <c r="B42" s="30"/>
      <c r="C42" s="80"/>
      <c r="D42" s="81"/>
      <c r="E42" s="81"/>
      <c r="F42" s="82"/>
      <c r="G42" s="83"/>
    </row>
    <row r="43" spans="1:7" s="28" customFormat="1" ht="30" customHeight="1" thickBot="1">
      <c r="A43" s="29"/>
      <c r="B43" s="37"/>
      <c r="C43" s="38" t="s">
        <v>126</v>
      </c>
      <c r="D43" s="104"/>
      <c r="E43" s="105"/>
      <c r="F43" s="106"/>
      <c r="G43" s="39">
        <f>SUM(G26:G41)</f>
        <v>0</v>
      </c>
    </row>
    <row r="44" spans="1:7" s="28" customFormat="1" ht="15" customHeight="1" thickBot="1">
      <c r="A44" s="29"/>
      <c r="B44" s="30"/>
      <c r="C44" s="88"/>
      <c r="D44" s="89"/>
      <c r="E44" s="89"/>
      <c r="F44" s="90"/>
      <c r="G44" s="91"/>
    </row>
    <row r="45" spans="1:7" s="1" customFormat="1">
      <c r="B45" s="107"/>
      <c r="C45" s="108"/>
      <c r="D45" s="108"/>
      <c r="E45" s="108"/>
      <c r="F45" s="108"/>
      <c r="G45" s="109"/>
    </row>
    <row r="46" spans="1:7" s="28" customFormat="1" ht="15">
      <c r="B46" s="110"/>
      <c r="C46" s="111"/>
      <c r="D46" s="111"/>
      <c r="E46" s="111"/>
      <c r="F46" s="111"/>
      <c r="G46" s="112"/>
    </row>
    <row r="47" spans="1:7" s="28" customFormat="1" ht="15">
      <c r="B47" s="110"/>
      <c r="C47" s="111"/>
      <c r="D47" s="111"/>
      <c r="E47" s="111"/>
      <c r="F47" s="111"/>
      <c r="G47" s="112"/>
    </row>
    <row r="48" spans="1:7" s="28" customFormat="1" ht="3" customHeight="1" thickBot="1">
      <c r="B48" s="113"/>
      <c r="C48" s="114"/>
      <c r="D48" s="114"/>
      <c r="E48" s="114"/>
      <c r="F48" s="114"/>
      <c r="G48" s="115"/>
    </row>
    <row r="49" spans="1:7" s="28" customFormat="1" ht="23.25" customHeight="1" thickBot="1">
      <c r="B49" s="50"/>
      <c r="C49" s="98" t="s">
        <v>24</v>
      </c>
      <c r="D49" s="99"/>
      <c r="E49" s="99"/>
      <c r="F49" s="100"/>
      <c r="G49" s="51">
        <f>G43+G23</f>
        <v>0</v>
      </c>
    </row>
    <row r="50" spans="1:7" s="28" customFormat="1" ht="23.25" customHeight="1" thickBot="1">
      <c r="B50" s="50"/>
      <c r="C50" s="98" t="s">
        <v>50</v>
      </c>
      <c r="D50" s="99"/>
      <c r="E50" s="99"/>
      <c r="F50" s="100"/>
      <c r="G50" s="51">
        <f>G49*0.2</f>
        <v>0</v>
      </c>
    </row>
    <row r="51" spans="1:7" s="28" customFormat="1" ht="23.25" customHeight="1" thickBot="1">
      <c r="B51" s="50"/>
      <c r="C51" s="98" t="s">
        <v>25</v>
      </c>
      <c r="D51" s="99"/>
      <c r="E51" s="99"/>
      <c r="F51" s="100"/>
      <c r="G51" s="51">
        <f>G50+G49</f>
        <v>0</v>
      </c>
    </row>
    <row r="52" spans="1:7" s="28" customFormat="1" ht="27.75" customHeight="1">
      <c r="B52" s="52"/>
      <c r="C52" s="53"/>
      <c r="D52" s="54"/>
      <c r="E52" s="55"/>
      <c r="F52" s="4"/>
      <c r="G52" s="56"/>
    </row>
    <row r="53" spans="1:7" s="28" customFormat="1" ht="35.25" customHeight="1">
      <c r="B53" s="57"/>
      <c r="C53" s="58"/>
      <c r="D53" s="59"/>
      <c r="E53" s="60"/>
      <c r="F53" s="4"/>
      <c r="G53" s="56"/>
    </row>
    <row r="54" spans="1:7" ht="20.100000000000001" customHeight="1">
      <c r="B54" s="62"/>
      <c r="C54" s="4"/>
      <c r="D54" s="4"/>
      <c r="E54" s="4"/>
      <c r="F54" s="4"/>
      <c r="G54" s="61"/>
    </row>
    <row r="55" spans="1:7" ht="20.100000000000001" customHeight="1">
      <c r="B55" s="62"/>
      <c r="C55" s="63" t="s">
        <v>26</v>
      </c>
      <c r="D55" s="94" t="s">
        <v>52</v>
      </c>
      <c r="E55" s="94"/>
      <c r="F55" s="94"/>
      <c r="G55" s="64"/>
    </row>
    <row r="56" spans="1:7" ht="20.100000000000001" customHeight="1">
      <c r="B56" s="62"/>
      <c r="C56" s="4"/>
      <c r="D56" s="65"/>
      <c r="E56" s="65"/>
      <c r="F56" s="4"/>
      <c r="G56" s="61"/>
    </row>
    <row r="57" spans="1:7" ht="20.100000000000001" customHeight="1">
      <c r="B57" s="62"/>
      <c r="C57" s="4"/>
      <c r="D57" s="65"/>
      <c r="E57" s="65"/>
      <c r="F57" s="4"/>
      <c r="G57" s="61"/>
    </row>
    <row r="58" spans="1:7" s="4" customFormat="1" ht="20.100000000000001" customHeight="1">
      <c r="A58"/>
      <c r="B58" s="62"/>
      <c r="D58" s="65"/>
      <c r="E58" s="65"/>
      <c r="G58" s="61"/>
    </row>
    <row r="59" spans="1:7" s="4" customFormat="1">
      <c r="A59"/>
      <c r="B59" s="62"/>
      <c r="D59" s="65"/>
      <c r="E59" s="65"/>
      <c r="G59" s="61"/>
    </row>
    <row r="60" spans="1:7" s="4" customFormat="1">
      <c r="A60"/>
      <c r="B60" s="62"/>
      <c r="D60" s="65"/>
      <c r="E60" s="65"/>
      <c r="G60" s="61"/>
    </row>
    <row r="61" spans="1:7" s="4" customFormat="1" ht="13.5" thickBot="1">
      <c r="A61"/>
      <c r="B61" s="66"/>
      <c r="C61" s="11"/>
      <c r="D61" s="67"/>
      <c r="E61" s="67"/>
      <c r="F61" s="11"/>
      <c r="G61" s="68"/>
    </row>
  </sheetData>
  <mergeCells count="14">
    <mergeCell ref="D9:G12"/>
    <mergeCell ref="B1:B2"/>
    <mergeCell ref="C1:F2"/>
    <mergeCell ref="B4:G4"/>
    <mergeCell ref="B6:G6"/>
    <mergeCell ref="B7:G7"/>
    <mergeCell ref="B8:G8"/>
    <mergeCell ref="D55:F55"/>
    <mergeCell ref="D23:F23"/>
    <mergeCell ref="D43:F43"/>
    <mergeCell ref="C49:F49"/>
    <mergeCell ref="C50:F50"/>
    <mergeCell ref="C51:F51"/>
    <mergeCell ref="B45:G48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64" fitToHeight="5" orientation="portrait" r:id="rId1"/>
  <headerFooter alignWithMargins="0">
    <oddFooter>&amp;RPage &amp;P de &amp;N</oddFooter>
  </headerFooter>
  <rowBreaks count="1" manualBreakCount="1">
    <brk id="34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Offre - EDM</vt:lpstr>
      <vt:lpstr>Offre - EDM (2)</vt:lpstr>
      <vt:lpstr>'Offre - EDM'!Impression_des_titres</vt:lpstr>
      <vt:lpstr>'Offre - EDM (2)'!Impression_des_titres</vt:lpstr>
      <vt:lpstr>'Offre - EDM'!Zone_d_impression</vt:lpstr>
      <vt:lpstr>'Offre - EDM (2)'!Zone_d_impression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Oumar</dc:creator>
  <cp:lastModifiedBy>atelier constant</cp:lastModifiedBy>
  <cp:lastPrinted>2018-04-06T15:16:50Z</cp:lastPrinted>
  <dcterms:created xsi:type="dcterms:W3CDTF">2017-04-06T23:00:13Z</dcterms:created>
  <dcterms:modified xsi:type="dcterms:W3CDTF">2018-05-07T10:53:38Z</dcterms:modified>
</cp:coreProperties>
</file>