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nnie\Dropbox (Compte personnel)\0 INTERNAT EXCELLENCE COMBES\1 commande publique\Mise en concurrence\4 Photocopieurs\"/>
    </mc:Choice>
  </mc:AlternateContent>
  <xr:revisionPtr revIDLastSave="0" documentId="13_ncr:1_{C6AE4DBF-3A70-43A7-9E82-200203A71112}" xr6:coauthVersionLast="47" xr6:coauthVersionMax="47" xr10:uidLastSave="{00000000-0000-0000-0000-000000000000}"/>
  <bookViews>
    <workbookView xWindow="-120" yWindow="-120" windowWidth="29040" windowHeight="15720" xr2:uid="{9A4EADA8-731F-4194-901F-F8CB6495A10A}"/>
  </bookViews>
  <sheets>
    <sheet name="Feuil1" sheetId="1" r:id="rId1"/>
  </sheets>
  <definedNames>
    <definedName name="_Hlk156151843" localSheetId="0">Feuil1!$B$3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D11" i="1"/>
  <c r="D12" i="1"/>
  <c r="D13" i="1"/>
  <c r="I13" i="1" s="1"/>
  <c r="D14" i="1"/>
  <c r="I14" i="1" s="1"/>
  <c r="D15" i="1"/>
  <c r="D16" i="1"/>
  <c r="H39" i="1"/>
  <c r="H17" i="1"/>
  <c r="F17" i="1"/>
  <c r="C17" i="1"/>
  <c r="D17" i="1" l="1"/>
  <c r="I16" i="1"/>
  <c r="I12" i="1"/>
  <c r="I15" i="1"/>
  <c r="I11" i="1"/>
  <c r="I17" i="1" l="1"/>
</calcChain>
</file>

<file path=xl/sharedStrings.xml><?xml version="1.0" encoding="utf-8"?>
<sst xmlns="http://schemas.openxmlformats.org/spreadsheetml/2006/main" count="46" uniqueCount="46">
  <si>
    <t xml:space="preserve">Critères d'appréciation </t>
  </si>
  <si>
    <t>Lycée Collège d’Etat Françoise Combes</t>
  </si>
  <si>
    <t>Internat d’Excellence</t>
  </si>
  <si>
    <t>34080 Montpellier</t>
  </si>
  <si>
    <t>IDENTITE DU PRESTATAIRE</t>
  </si>
  <si>
    <t>DATE</t>
  </si>
  <si>
    <t>SIGNATURE</t>
  </si>
  <si>
    <t>Appareils</t>
  </si>
  <si>
    <t>Coût Copie NB</t>
  </si>
  <si>
    <t>Coût copie Couleur</t>
  </si>
  <si>
    <t>Photocopieur Direction</t>
  </si>
  <si>
    <t>Total</t>
  </si>
  <si>
    <t>Les prix s'entendent HT</t>
  </si>
  <si>
    <t>Photocopieur Sce Gestion</t>
  </si>
  <si>
    <t>Photocopieur Vie Scolaire</t>
  </si>
  <si>
    <t>Photocopieur Profs 2e étage</t>
  </si>
  <si>
    <t>Photocopieur Profs RDC</t>
  </si>
  <si>
    <t>Photocopieur CDI 2e étage</t>
  </si>
  <si>
    <t>Prix</t>
  </si>
  <si>
    <t>copie couleur</t>
  </si>
  <si>
    <t>copie nb</t>
  </si>
  <si>
    <t>location</t>
  </si>
  <si>
    <t>Copie minute</t>
  </si>
  <si>
    <t>Recto verso automatique</t>
  </si>
  <si>
    <t>vitesse scan</t>
  </si>
  <si>
    <t>grammage</t>
  </si>
  <si>
    <t>agrafage</t>
  </si>
  <si>
    <t>Nbre Chargeurs</t>
  </si>
  <si>
    <t>Résolution</t>
  </si>
  <si>
    <t>Disque dur</t>
  </si>
  <si>
    <t>Mémoire processeur</t>
  </si>
  <si>
    <t>connexion réseau</t>
  </si>
  <si>
    <t>délai dépannage</t>
  </si>
  <si>
    <t>Consommables fournis</t>
  </si>
  <si>
    <t>Ecran tactile</t>
  </si>
  <si>
    <t>Système alerte pannes et conso</t>
  </si>
  <si>
    <t>gestion des comptes et plateforme contrôle</t>
  </si>
  <si>
    <t>Total par photocopieur</t>
  </si>
  <si>
    <t>Total NB</t>
  </si>
  <si>
    <t>Total Couleur</t>
  </si>
  <si>
    <t>Coût location pour 1 an (4 trim)</t>
  </si>
  <si>
    <t>Volume estimé pour 1 an couleur</t>
  </si>
  <si>
    <t>Volume estimé pour 1 an NB</t>
  </si>
  <si>
    <r>
      <t>4, rue du 81</t>
    </r>
    <r>
      <rPr>
        <vertAlign val="superscript"/>
        <sz val="11"/>
        <color rgb="FF323E4F"/>
        <rFont val="Posterama"/>
        <family val="2"/>
      </rPr>
      <t>e</t>
    </r>
    <r>
      <rPr>
        <sz val="11"/>
        <color rgb="FF323E4F"/>
        <rFont val="Posterama"/>
        <family val="2"/>
      </rPr>
      <t xml:space="preserve"> régiment d’infanterie</t>
    </r>
  </si>
  <si>
    <t>Les volumes de copies sont à titre indicatif</t>
  </si>
  <si>
    <t>Qualité technique du matériels et adéquation aux demandes formulées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</si>
</sst>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000\ &quot;€&quot;_-;\-* #,##0.00000\ &quot;€&quot;_-;_-* &quot;-&quot;??\ &quot;€&quot;_-;_-@_-"/>
  </numFmts>
  <fonts count="14" x14ac:knownFonts="1">
    <font>
      <sz val="10"/>
      <color theme="1"/>
      <name val="Arial Nova Cond"/>
      <family val="2"/>
    </font>
    <font>
      <sz val="10"/>
      <color theme="1"/>
      <name val="Arial Nova Cond"/>
      <family val="2"/>
    </font>
    <font>
      <sz val="8"/>
      <name val="Arial Nova Cond"/>
      <family val="2"/>
    </font>
    <font>
      <b/>
      <sz val="12"/>
      <color theme="1"/>
      <name val="Posterama"/>
      <family val="2"/>
    </font>
    <font>
      <b/>
      <sz val="11"/>
      <color rgb="FF323E4F"/>
      <name val="Posterama"/>
      <family val="2"/>
    </font>
    <font>
      <sz val="10"/>
      <color theme="1"/>
      <name val="Posterama"/>
      <family val="2"/>
    </font>
    <font>
      <sz val="11"/>
      <color rgb="FF323E4F"/>
      <name val="Posterama"/>
      <family val="2"/>
    </font>
    <font>
      <vertAlign val="superscript"/>
      <sz val="11"/>
      <color rgb="FF323E4F"/>
      <name val="Posterama"/>
      <family val="2"/>
    </font>
    <font>
      <b/>
      <sz val="20"/>
      <color theme="1"/>
      <name val="Posterama"/>
      <family val="2"/>
    </font>
    <font>
      <b/>
      <sz val="10"/>
      <name val="Posterama"/>
      <family val="2"/>
    </font>
    <font>
      <sz val="10"/>
      <name val="Posterama"/>
      <family val="2"/>
    </font>
    <font>
      <b/>
      <sz val="10"/>
      <color theme="1"/>
      <name val="Posterama"/>
      <family val="2"/>
    </font>
    <font>
      <b/>
      <sz val="20"/>
      <color rgb="FFFF0000"/>
      <name val="Posterama"/>
      <family val="2"/>
    </font>
    <font>
      <b/>
      <sz val="20"/>
      <color theme="9" tint="-0.249977111117893"/>
      <name val="Postera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44" fontId="4" fillId="0" borderId="0" xfId="2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44" fontId="6" fillId="0" borderId="0" xfId="2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3" xfId="1" applyFont="1" applyFill="1" applyBorder="1" applyAlignment="1">
      <alignment horizontal="center" vertical="center" wrapText="1"/>
    </xf>
    <xf numFmtId="44" fontId="9" fillId="0" borderId="4" xfId="2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2" xfId="1" applyFont="1" applyFill="1" applyBorder="1" applyAlignment="1">
      <alignment vertical="center" wrapText="1"/>
    </xf>
    <xf numFmtId="164" fontId="10" fillId="0" borderId="1" xfId="2" applyNumberFormat="1" applyFont="1" applyFill="1" applyBorder="1" applyAlignment="1">
      <alignment vertical="center"/>
    </xf>
    <xf numFmtId="0" fontId="10" fillId="0" borderId="1" xfId="1" applyFont="1" applyFill="1" applyAlignment="1">
      <alignment vertical="center"/>
    </xf>
    <xf numFmtId="44" fontId="10" fillId="0" borderId="1" xfId="2" applyFont="1" applyFill="1" applyBorder="1" applyAlignment="1">
      <alignment vertical="center"/>
    </xf>
    <xf numFmtId="44" fontId="10" fillId="0" borderId="1" xfId="1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10" fillId="3" borderId="1" xfId="1" applyFont="1" applyFill="1" applyAlignment="1">
      <alignment vertical="center" wrapText="1"/>
    </xf>
    <xf numFmtId="44" fontId="10" fillId="3" borderId="1" xfId="1" applyNumberFormat="1" applyFont="1" applyFill="1" applyAlignment="1">
      <alignment vertical="center"/>
    </xf>
    <xf numFmtId="0" fontId="10" fillId="0" borderId="5" xfId="1" applyFont="1" applyFill="1" applyBorder="1" applyAlignment="1">
      <alignment vertical="center" wrapText="1"/>
    </xf>
    <xf numFmtId="0" fontId="10" fillId="0" borderId="6" xfId="1" applyFont="1" applyFill="1" applyBorder="1" applyAlignment="1">
      <alignment vertical="center"/>
    </xf>
    <xf numFmtId="44" fontId="10" fillId="0" borderId="6" xfId="2" applyFont="1" applyFill="1" applyBorder="1" applyAlignment="1">
      <alignment vertical="center"/>
    </xf>
    <xf numFmtId="0" fontId="10" fillId="3" borderId="6" xfId="1" applyFont="1" applyFill="1" applyBorder="1" applyAlignment="1">
      <alignment vertical="center" wrapText="1"/>
    </xf>
    <xf numFmtId="44" fontId="10" fillId="3" borderId="6" xfId="1" applyNumberFormat="1" applyFont="1" applyFill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44" fontId="10" fillId="0" borderId="1" xfId="0" applyNumberFormat="1" applyFont="1" applyBorder="1" applyAlignment="1">
      <alignment vertical="center"/>
    </xf>
    <xf numFmtId="44" fontId="5" fillId="0" borderId="0" xfId="2" applyFont="1"/>
    <xf numFmtId="9" fontId="5" fillId="0" borderId="0" xfId="2" applyNumberFormat="1" applyFont="1" applyAlignment="1">
      <alignment horizontal="center"/>
    </xf>
    <xf numFmtId="0" fontId="11" fillId="0" borderId="0" xfId="0" applyFont="1"/>
    <xf numFmtId="0" fontId="5" fillId="2" borderId="0" xfId="1" applyFont="1" applyBorder="1" applyAlignment="1">
      <alignment vertical="center" wrapText="1"/>
    </xf>
    <xf numFmtId="0" fontId="11" fillId="0" borderId="0" xfId="0" applyFont="1" applyAlignment="1">
      <alignment horizontal="right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horizontal="left"/>
    </xf>
    <xf numFmtId="9" fontId="5" fillId="0" borderId="0" xfId="3" applyFont="1" applyAlignment="1">
      <alignment horizontal="center" vertical="center"/>
    </xf>
    <xf numFmtId="0" fontId="8" fillId="0" borderId="0" xfId="0" applyFont="1" applyAlignment="1">
      <alignment horizontal="center"/>
    </xf>
    <xf numFmtId="44" fontId="13" fillId="0" borderId="0" xfId="2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4">
    <cellStyle name="Monétaire" xfId="2" builtinId="4"/>
    <cellStyle name="Normal" xfId="0" builtinId="0"/>
    <cellStyle name="Note" xfId="1" builtinId="10"/>
    <cellStyle name="Pourcentage" xfId="3" builtinId="5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outline="0">
        <left style="thin">
          <color rgb="FFB2B2B2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numFmt numFmtId="164" formatCode="_-* #,##0.00000\ &quot;€&quot;_-;\-* #,##0.00000\ &quot;€&quot;_-;_-* &quot;-&quot;??\ &quot;€&quot;_-;_-@_-"/>
      <alignment horizontal="general" vertical="center" textRotation="0" wrapText="0" indent="0" justifyLastLine="0" shrinkToFit="0" readingOrder="0"/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numFmt numFmtId="164" formatCode="_-* #,##0.00000\ &quot;€&quot;_-;\-* #,##0.00000\ &quot;€&quot;_-;_-* &quot;-&quot;??\ &quot;€&quot;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numFmt numFmtId="34" formatCode="_-* #,##0.00\ &quot;€&quot;_-;\-* #,##0.00\ &quot;€&quot;_-;_-* &quot;-&quot;??\ &quot;€&quot;_-;_-@_-"/>
      <alignment horizontal="general" vertical="center" textRotation="0" wrapText="0" indent="0" justifyLastLine="0" shrinkToFit="0" readingOrder="0"/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outline="0">
        <right style="thin">
          <color rgb="FFB2B2B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outline="0">
        <left style="thin">
          <color rgb="FFB2B2B2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numFmt numFmtId="164" formatCode="_-* #,##0.00000\ &quot;€&quot;_-;\-* #,##0.00000\ &quot;€&quot;_-;_-* &quot;-&quot;??\ &quot;€&quot;_-;_-@_-"/>
      <alignment horizontal="general" vertical="center" textRotation="0" wrapText="0" indent="0" justifyLastLine="0" shrinkToFit="0" readingOrder="0"/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numFmt numFmtId="164" formatCode="_-* #,##0.00000\ &quot;€&quot;_-;\-* #,##0.00000\ &quot;€&quot;_-;_-* &quot;-&quot;??\ &quot;€&quot;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rgb="FFB2B2B2"/>
        </right>
        <top style="thin">
          <color rgb="FFB2B2B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border outline="0">
        <top style="thin">
          <color rgb="FFB2B2B2"/>
        </top>
      </border>
    </dxf>
    <dxf>
      <font>
        <strike val="0"/>
        <outline val="0"/>
        <shadow val="0"/>
        <u val="none"/>
        <name val="Posterama"/>
        <family val="2"/>
        <scheme val="none"/>
      </font>
    </dxf>
    <dxf>
      <border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rgb="FFB2B2B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osteram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B2B2B2"/>
        </left>
        <right style="thin">
          <color rgb="FFB2B2B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1543050</xdr:colOff>
      <xdr:row>4</xdr:row>
      <xdr:rowOff>161924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75C9D46-4DC3-95ED-BFF0-87E827198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50" cy="111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B25940-4B00-4A82-9B4C-CB6039BFD0B7}" name="Tableau1" displayName="Tableau1" ref="A10:I17" totalsRowCount="1" headerRowDxfId="23" dataDxfId="21" totalsRowDxfId="19" headerRowBorderDxfId="22" tableBorderDxfId="20" totalsRowBorderDxfId="18" headerRowCellStyle="Note" dataCellStyle="Note">
  <autoFilter ref="A10:I16" xr:uid="{BCB25940-4B00-4A82-9B4C-CB6039BFD0B7}"/>
  <tableColumns count="9">
    <tableColumn id="1" xr3:uid="{33D23750-34AE-4E86-8D60-7AC93DF75EAC}" name="Appareils" totalsRowLabel="Total" dataDxfId="17" totalsRowDxfId="16" dataCellStyle="Note"/>
    <tableColumn id="2" xr3:uid="{702EA166-6B82-4F7F-B950-0C10B6D94B88}" name="Coût Copie NB" dataDxfId="15" totalsRowDxfId="14" dataCellStyle="Monétaire"/>
    <tableColumn id="3" xr3:uid="{9BD60F8D-5B17-4F2F-AEB5-A6EF7C2FD96F}" name="Volume estimé pour 1 an NB" totalsRowFunction="sum" dataDxfId="13" totalsRowDxfId="12" dataCellStyle="Note"/>
    <tableColumn id="4" xr3:uid="{59843287-1AA6-48FA-98F2-69A8E6B00314}" name="Total NB" totalsRowFunction="sum" dataDxfId="11" totalsRowDxfId="10" dataCellStyle="Monétaire">
      <calculatedColumnFormula>Tableau1[[#This Row],[Volume estimé pour 1 an NB]]*Tableau1[[#This Row],[Coût Copie NB]]</calculatedColumnFormula>
    </tableColumn>
    <tableColumn id="5" xr3:uid="{267375A7-8091-4556-A0AC-7077067BD34C}" name="Coût copie Couleur" dataDxfId="9" totalsRowDxfId="8" dataCellStyle="Monétaire"/>
    <tableColumn id="6" xr3:uid="{0E3C3A82-BCAE-4EC1-9CF0-E35EE0C0BB32}" name="Volume estimé pour 1 an couleur" totalsRowFunction="sum" dataDxfId="7" totalsRowDxfId="6" dataCellStyle="Note"/>
    <tableColumn id="9" xr3:uid="{07E36B6B-9513-4A30-BE3D-92F90B587FB8}" name="Total Couleur" dataDxfId="5" totalsRowDxfId="4" dataCellStyle="Note">
      <calculatedColumnFormula>Tableau1[[#This Row],[Coût copie Couleur]]*Tableau1[[#This Row],[Volume estimé pour 1 an couleur]]</calculatedColumnFormula>
    </tableColumn>
    <tableColumn id="7" xr3:uid="{63FBABB0-E94C-4DAF-9516-3DE11DF11D4C}" name="Coût location pour 1 an (4 trim)" totalsRowFunction="sum" dataDxfId="3" totalsRowDxfId="2" dataCellStyle="Monétaire"/>
    <tableColumn id="8" xr3:uid="{9AC1CA20-DB36-40DB-8D2B-6CDB09EB43D4}" name="Total par photocopieur" totalsRowFunction="sum" dataDxfId="1" totalsRowDxfId="0" dataCellStyle="Note">
      <calculatedColumnFormula>Tableau1[[#This Row],[Total NB]]+Tableau1[[#This Row],[Total Couleur]]+Tableau1[[#This Row],[Coût location pour 1 an (4 trim)]]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Papi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64BAA-A884-4B82-B80A-8C1D9BEFE188}">
  <sheetPr>
    <pageSetUpPr fitToPage="1"/>
  </sheetPr>
  <dimension ref="A1:L46"/>
  <sheetViews>
    <sheetView tabSelected="1" topLeftCell="A7" workbookViewId="0">
      <selection activeCell="A38" sqref="A38"/>
    </sheetView>
  </sheetViews>
  <sheetFormatPr baseColWidth="10" defaultRowHeight="13.5" x14ac:dyDescent="0.25"/>
  <cols>
    <col min="1" max="1" width="51" style="3" customWidth="1"/>
    <col min="2" max="2" width="35.5703125" style="27" customWidth="1"/>
    <col min="3" max="3" width="14.28515625" style="3" customWidth="1"/>
    <col min="4" max="4" width="15" style="27" customWidth="1"/>
    <col min="5" max="5" width="13.5703125" style="27" customWidth="1"/>
    <col min="6" max="6" width="12" style="3" customWidth="1"/>
    <col min="7" max="7" width="15.85546875" style="3" bestFit="1" customWidth="1"/>
    <col min="8" max="8" width="18.7109375" style="27" customWidth="1"/>
    <col min="9" max="9" width="21" style="3" bestFit="1" customWidth="1"/>
    <col min="10" max="16384" width="11.42578125" style="3"/>
  </cols>
  <sheetData>
    <row r="1" spans="1:12" ht="33" x14ac:dyDescent="0.25">
      <c r="A1" s="32"/>
      <c r="B1" s="1" t="s">
        <v>1</v>
      </c>
      <c r="C1" s="2"/>
      <c r="D1" s="1"/>
      <c r="E1" s="1"/>
      <c r="F1" s="2"/>
      <c r="G1" s="2"/>
      <c r="H1" s="1"/>
    </row>
    <row r="2" spans="1:12" ht="16.5" x14ac:dyDescent="0.25">
      <c r="A2" s="32"/>
      <c r="B2" s="1" t="s">
        <v>2</v>
      </c>
      <c r="C2" s="2"/>
      <c r="D2" s="1"/>
      <c r="E2" s="1"/>
      <c r="F2" s="2"/>
      <c r="G2" s="2"/>
      <c r="H2" s="1"/>
    </row>
    <row r="3" spans="1:12" ht="33" x14ac:dyDescent="0.25">
      <c r="A3" s="32"/>
      <c r="B3" s="4" t="s">
        <v>43</v>
      </c>
      <c r="C3" s="5"/>
      <c r="D3" s="4"/>
      <c r="E3" s="4"/>
      <c r="F3" s="5"/>
      <c r="G3" s="5"/>
      <c r="H3" s="4"/>
    </row>
    <row r="4" spans="1:12" ht="16.5" x14ac:dyDescent="0.25">
      <c r="A4" s="32"/>
      <c r="B4" s="4" t="s">
        <v>3</v>
      </c>
      <c r="C4" s="5"/>
      <c r="D4" s="4"/>
      <c r="E4" s="4"/>
      <c r="F4" s="5"/>
      <c r="G4" s="5"/>
      <c r="H4" s="4"/>
    </row>
    <row r="7" spans="1:12" ht="27.75" x14ac:dyDescent="0.45">
      <c r="A7" s="35" t="s">
        <v>0</v>
      </c>
      <c r="B7" s="35"/>
      <c r="C7" s="35"/>
      <c r="D7" s="35"/>
      <c r="E7" s="35"/>
      <c r="F7" s="35"/>
      <c r="G7" s="35"/>
      <c r="H7" s="35"/>
      <c r="I7" s="35"/>
    </row>
    <row r="8" spans="1:12" ht="27.75" x14ac:dyDescent="0.45">
      <c r="A8" s="33" t="s">
        <v>4</v>
      </c>
      <c r="B8" s="33"/>
      <c r="C8" s="33"/>
      <c r="D8" s="33"/>
      <c r="E8" s="36"/>
      <c r="F8" s="36"/>
      <c r="G8" s="36"/>
      <c r="H8" s="36"/>
      <c r="I8" s="36"/>
    </row>
    <row r="10" spans="1:12" s="9" customFormat="1" ht="42.75" customHeight="1" x14ac:dyDescent="0.2">
      <c r="A10" s="6" t="s">
        <v>7</v>
      </c>
      <c r="B10" s="7" t="s">
        <v>8</v>
      </c>
      <c r="C10" s="8" t="s">
        <v>42</v>
      </c>
      <c r="D10" s="7" t="s">
        <v>38</v>
      </c>
      <c r="E10" s="7" t="s">
        <v>9</v>
      </c>
      <c r="F10" s="8" t="s">
        <v>41</v>
      </c>
      <c r="G10" s="8" t="s">
        <v>39</v>
      </c>
      <c r="H10" s="7" t="s">
        <v>40</v>
      </c>
      <c r="I10" s="8" t="s">
        <v>37</v>
      </c>
    </row>
    <row r="11" spans="1:12" s="15" customFormat="1" x14ac:dyDescent="0.2">
      <c r="A11" s="10" t="s">
        <v>10</v>
      </c>
      <c r="B11" s="11"/>
      <c r="C11" s="12">
        <v>60000</v>
      </c>
      <c r="D11" s="13">
        <f>Tableau1[[#This Row],[Volume estimé pour 1 an NB]]*Tableau1[[#This Row],[Coût Copie NB]]</f>
        <v>0</v>
      </c>
      <c r="E11" s="11"/>
      <c r="F11" s="12">
        <v>40000</v>
      </c>
      <c r="G11" s="14">
        <f>Tableau1[[#This Row],[Coût copie Couleur]]*Tableau1[[#This Row],[Volume estimé pour 1 an couleur]]</f>
        <v>0</v>
      </c>
      <c r="H11" s="13"/>
      <c r="I11" s="14">
        <f>Tableau1[[#This Row],[Total NB]]+Tableau1[[#This Row],[Total Couleur]]+Tableau1[[#This Row],[Coût location pour 1 an (4 trim)]]</f>
        <v>0</v>
      </c>
    </row>
    <row r="12" spans="1:12" s="15" customFormat="1" x14ac:dyDescent="0.2">
      <c r="A12" s="10" t="s">
        <v>13</v>
      </c>
      <c r="B12" s="11"/>
      <c r="C12" s="12">
        <v>30000</v>
      </c>
      <c r="D12" s="13">
        <f>Tableau1[[#This Row],[Volume estimé pour 1 an NB]]*Tableau1[[#This Row],[Coût Copie NB]]</f>
        <v>0</v>
      </c>
      <c r="E12" s="11"/>
      <c r="F12" s="12">
        <v>20000</v>
      </c>
      <c r="G12" s="14">
        <f>Tableau1[[#This Row],[Coût copie Couleur]]*Tableau1[[#This Row],[Volume estimé pour 1 an couleur]]</f>
        <v>0</v>
      </c>
      <c r="H12" s="13"/>
      <c r="I12" s="14">
        <f>Tableau1[[#This Row],[Total NB]]+Tableau1[[#This Row],[Total Couleur]]+Tableau1[[#This Row],[Coût location pour 1 an (4 trim)]]</f>
        <v>0</v>
      </c>
    </row>
    <row r="13" spans="1:12" s="15" customFormat="1" x14ac:dyDescent="0.2">
      <c r="A13" s="10" t="s">
        <v>14</v>
      </c>
      <c r="B13" s="11"/>
      <c r="C13" s="12">
        <v>35000</v>
      </c>
      <c r="D13" s="13">
        <f>Tableau1[[#This Row],[Volume estimé pour 1 an NB]]*Tableau1[[#This Row],[Coût Copie NB]]</f>
        <v>0</v>
      </c>
      <c r="E13" s="11"/>
      <c r="F13" s="16"/>
      <c r="G13" s="17">
        <f>Tableau1[[#This Row],[Coût copie Couleur]]*Tableau1[[#This Row],[Volume estimé pour 1 an couleur]]</f>
        <v>0</v>
      </c>
      <c r="H13" s="13"/>
      <c r="I13" s="14">
        <f>Tableau1[[#This Row],[Total NB]]+Tableau1[[#This Row],[Total Couleur]]+Tableau1[[#This Row],[Coût location pour 1 an (4 trim)]]</f>
        <v>0</v>
      </c>
    </row>
    <row r="14" spans="1:12" s="15" customFormat="1" x14ac:dyDescent="0.25">
      <c r="A14" s="10" t="s">
        <v>15</v>
      </c>
      <c r="B14" s="11"/>
      <c r="C14" s="12">
        <v>170000</v>
      </c>
      <c r="D14" s="13">
        <f>Tableau1[[#This Row],[Volume estimé pour 1 an NB]]*Tableau1[[#This Row],[Coût Copie NB]]</f>
        <v>0</v>
      </c>
      <c r="E14" s="11"/>
      <c r="F14" s="16"/>
      <c r="G14" s="17">
        <f>Tableau1[[#This Row],[Coût copie Couleur]]*Tableau1[[#This Row],[Volume estimé pour 1 an couleur]]</f>
        <v>0</v>
      </c>
      <c r="H14" s="13"/>
      <c r="I14" s="14">
        <f>Tableau1[[#This Row],[Total NB]]+Tableau1[[#This Row],[Total Couleur]]+Tableau1[[#This Row],[Coût location pour 1 an (4 trim)]]</f>
        <v>0</v>
      </c>
      <c r="L14" s="3"/>
    </row>
    <row r="15" spans="1:12" s="15" customFormat="1" x14ac:dyDescent="0.2">
      <c r="A15" s="10" t="s">
        <v>16</v>
      </c>
      <c r="B15" s="11"/>
      <c r="C15" s="12">
        <v>130000</v>
      </c>
      <c r="D15" s="13">
        <f>Tableau1[[#This Row],[Volume estimé pour 1 an NB]]*Tableau1[[#This Row],[Coût Copie NB]]</f>
        <v>0</v>
      </c>
      <c r="E15" s="11"/>
      <c r="F15" s="16"/>
      <c r="G15" s="17">
        <f>Tableau1[[#This Row],[Coût copie Couleur]]*Tableau1[[#This Row],[Volume estimé pour 1 an couleur]]</f>
        <v>0</v>
      </c>
      <c r="H15" s="13"/>
      <c r="I15" s="14">
        <f>Tableau1[[#This Row],[Total NB]]+Tableau1[[#This Row],[Total Couleur]]+Tableau1[[#This Row],[Coût location pour 1 an (4 trim)]]</f>
        <v>0</v>
      </c>
    </row>
    <row r="16" spans="1:12" s="15" customFormat="1" x14ac:dyDescent="0.2">
      <c r="A16" s="18" t="s">
        <v>17</v>
      </c>
      <c r="B16" s="11"/>
      <c r="C16" s="19">
        <v>35000</v>
      </c>
      <c r="D16" s="20">
        <f>Tableau1[[#This Row],[Volume estimé pour 1 an NB]]*Tableau1[[#This Row],[Coût Copie NB]]</f>
        <v>0</v>
      </c>
      <c r="E16" s="11"/>
      <c r="F16" s="21"/>
      <c r="G16" s="22">
        <f>Tableau1[[#This Row],[Coût copie Couleur]]*Tableau1[[#This Row],[Volume estimé pour 1 an couleur]]</f>
        <v>0</v>
      </c>
      <c r="H16" s="13"/>
      <c r="I16" s="14">
        <f>Tableau1[[#This Row],[Total NB]]+Tableau1[[#This Row],[Total Couleur]]+Tableau1[[#This Row],[Coût location pour 1 an (4 trim)]]</f>
        <v>0</v>
      </c>
    </row>
    <row r="17" spans="1:12" x14ac:dyDescent="0.25">
      <c r="A17" s="23" t="s">
        <v>11</v>
      </c>
      <c r="B17" s="24"/>
      <c r="C17" s="25">
        <f>SUBTOTAL(109,Tableau1[Volume estimé pour 1 an NB])</f>
        <v>460000</v>
      </c>
      <c r="D17" s="26">
        <f>SUBTOTAL(109,Tableau1[Total NB])</f>
        <v>0</v>
      </c>
      <c r="E17" s="24"/>
      <c r="F17" s="25">
        <f>SUBTOTAL(109,Tableau1[Volume estimé pour 1 an couleur])</f>
        <v>60000</v>
      </c>
      <c r="G17" s="25"/>
      <c r="H17" s="26">
        <f>SUBTOTAL(109,Tableau1[Coût location pour 1 an (4 trim)])</f>
        <v>0</v>
      </c>
      <c r="I17" s="26">
        <f>SUBTOTAL(109,Tableau1[Total par photocopieur])</f>
        <v>0</v>
      </c>
    </row>
    <row r="19" spans="1:12" x14ac:dyDescent="0.25">
      <c r="A19" s="38" t="s">
        <v>18</v>
      </c>
      <c r="B19" s="27" t="s">
        <v>19</v>
      </c>
      <c r="H19" s="28">
        <v>0.2</v>
      </c>
      <c r="L19" s="29"/>
    </row>
    <row r="20" spans="1:12" x14ac:dyDescent="0.25">
      <c r="B20" s="27" t="s">
        <v>20</v>
      </c>
      <c r="H20" s="28">
        <v>0.2</v>
      </c>
    </row>
    <row r="21" spans="1:12" x14ac:dyDescent="0.25">
      <c r="B21" s="27" t="s">
        <v>21</v>
      </c>
      <c r="H21" s="28">
        <v>0.2</v>
      </c>
    </row>
    <row r="23" spans="1:12" x14ac:dyDescent="0.25">
      <c r="A23" s="37" t="s">
        <v>45</v>
      </c>
      <c r="B23" s="27" t="s">
        <v>22</v>
      </c>
      <c r="H23" s="34">
        <v>0.4</v>
      </c>
    </row>
    <row r="24" spans="1:12" x14ac:dyDescent="0.25">
      <c r="A24" s="37"/>
      <c r="B24" s="27" t="s">
        <v>23</v>
      </c>
      <c r="H24" s="34"/>
    </row>
    <row r="25" spans="1:12" x14ac:dyDescent="0.25">
      <c r="A25" s="37"/>
      <c r="B25" s="27" t="s">
        <v>24</v>
      </c>
      <c r="H25" s="34"/>
    </row>
    <row r="26" spans="1:12" x14ac:dyDescent="0.25">
      <c r="A26" s="37"/>
      <c r="B26" s="27" t="s">
        <v>25</v>
      </c>
      <c r="H26" s="34"/>
    </row>
    <row r="27" spans="1:12" x14ac:dyDescent="0.25">
      <c r="A27" s="37"/>
      <c r="B27" s="27" t="s">
        <v>26</v>
      </c>
      <c r="H27" s="34"/>
    </row>
    <row r="28" spans="1:12" x14ac:dyDescent="0.25">
      <c r="A28" s="37"/>
      <c r="B28" s="27" t="s">
        <v>27</v>
      </c>
      <c r="H28" s="34"/>
    </row>
    <row r="29" spans="1:12" x14ac:dyDescent="0.25">
      <c r="A29" s="37"/>
      <c r="B29" s="27" t="s">
        <v>28</v>
      </c>
      <c r="H29" s="34"/>
    </row>
    <row r="30" spans="1:12" x14ac:dyDescent="0.25">
      <c r="A30" s="37"/>
      <c r="B30" s="27" t="s">
        <v>29</v>
      </c>
      <c r="H30" s="34"/>
    </row>
    <row r="31" spans="1:12" x14ac:dyDescent="0.25">
      <c r="A31" s="37"/>
      <c r="B31" s="27" t="s">
        <v>30</v>
      </c>
      <c r="H31" s="34"/>
    </row>
    <row r="32" spans="1:12" x14ac:dyDescent="0.25">
      <c r="A32" s="37"/>
      <c r="B32" s="27" t="s">
        <v>31</v>
      </c>
      <c r="H32" s="34"/>
    </row>
    <row r="33" spans="1:8" x14ac:dyDescent="0.25">
      <c r="A33" s="37"/>
      <c r="B33" s="27" t="s">
        <v>36</v>
      </c>
      <c r="H33" s="34"/>
    </row>
    <row r="34" spans="1:8" x14ac:dyDescent="0.25">
      <c r="A34" s="37"/>
      <c r="B34" s="27" t="s">
        <v>32</v>
      </c>
      <c r="H34" s="34"/>
    </row>
    <row r="35" spans="1:8" x14ac:dyDescent="0.25">
      <c r="A35" s="37"/>
      <c r="B35" s="27" t="s">
        <v>33</v>
      </c>
      <c r="H35" s="34"/>
    </row>
    <row r="36" spans="1:8" x14ac:dyDescent="0.25">
      <c r="A36" s="37"/>
      <c r="B36" s="27" t="s">
        <v>34</v>
      </c>
      <c r="H36" s="34"/>
    </row>
    <row r="37" spans="1:8" x14ac:dyDescent="0.25">
      <c r="A37" s="37"/>
      <c r="B37" s="27" t="s">
        <v>35</v>
      </c>
      <c r="H37" s="34"/>
    </row>
    <row r="39" spans="1:8" x14ac:dyDescent="0.25">
      <c r="H39" s="28">
        <f>SUM(H19:H37)</f>
        <v>1</v>
      </c>
    </row>
    <row r="43" spans="1:8" x14ac:dyDescent="0.25">
      <c r="A43" s="30" t="s">
        <v>12</v>
      </c>
      <c r="B43" s="31" t="s">
        <v>5</v>
      </c>
    </row>
    <row r="44" spans="1:8" x14ac:dyDescent="0.25">
      <c r="B44" s="31"/>
    </row>
    <row r="45" spans="1:8" x14ac:dyDescent="0.25">
      <c r="A45" s="3" t="s">
        <v>44</v>
      </c>
      <c r="B45" s="31"/>
    </row>
    <row r="46" spans="1:8" x14ac:dyDescent="0.25">
      <c r="B46" s="31" t="s">
        <v>6</v>
      </c>
    </row>
  </sheetData>
  <mergeCells count="6">
    <mergeCell ref="A1:A4"/>
    <mergeCell ref="A8:D8"/>
    <mergeCell ref="H23:H37"/>
    <mergeCell ref="A7:I7"/>
    <mergeCell ref="E8:I8"/>
    <mergeCell ref="A23:A37"/>
  </mergeCells>
  <phoneticPr fontId="2" type="noConversion"/>
  <pageMargins left="0.23" right="0.22" top="0.35" bottom="0.44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Feuil1!_Hlk156151843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 Molès</dc:creator>
  <cp:lastModifiedBy>Annie Molès</cp:lastModifiedBy>
  <cp:lastPrinted>2024-05-22T16:57:30Z</cp:lastPrinted>
  <dcterms:created xsi:type="dcterms:W3CDTF">2024-01-14T18:46:58Z</dcterms:created>
  <dcterms:modified xsi:type="dcterms:W3CDTF">2024-08-20T18:14:14Z</dcterms:modified>
</cp:coreProperties>
</file>