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-DESCLAUDE\Profiles\david.girard\Mes documents\David\Appel à projet\1er équipement\Marché 2024\"/>
    </mc:Choice>
  </mc:AlternateContent>
  <xr:revisionPtr revIDLastSave="0" documentId="13_ncr:1_{BB2FBE9E-C7D3-4565-AC41-3EB477F4C5DA}" xr6:coauthVersionLast="36" xr6:coauthVersionMax="36" xr10:uidLastSave="{00000000-0000-0000-0000-000000000000}"/>
  <bookViews>
    <workbookView xWindow="0" yWindow="0" windowWidth="23040" windowHeight="8484" activeTab="1" xr2:uid="{AE36F7FA-8069-4D7A-9659-1D4A2F59BFA0}"/>
  </bookViews>
  <sheets>
    <sheet name="BORDEREAU" sheetId="1" r:id="rId1"/>
    <sheet name="AUTOEVAL" sheetId="2" r:id="rId2"/>
  </sheets>
  <definedNames>
    <definedName name="_xlnm.Print_Area" localSheetId="1">AUTOEVAL!$A$1:$D$126</definedName>
    <definedName name="_xlnm.Print_Area" localSheetId="0">BORDEREAU!$A$1:$O$39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C24" i="1" l="1"/>
  <c r="D121" i="2" l="1"/>
  <c r="I24" i="1"/>
  <c r="H24" i="1"/>
  <c r="G24" i="1"/>
  <c r="F24" i="1"/>
  <c r="E24" i="1"/>
  <c r="D24" i="1"/>
  <c r="B24" i="1"/>
  <c r="K19" i="1"/>
  <c r="M19" i="1" s="1"/>
  <c r="O19" i="1" s="1"/>
  <c r="K20" i="1"/>
  <c r="M20" i="1" s="1"/>
  <c r="O20" i="1" s="1"/>
  <c r="O8" i="1" l="1"/>
  <c r="K9" i="1"/>
  <c r="M9" i="1" s="1"/>
  <c r="O9" i="1" s="1"/>
  <c r="K10" i="1"/>
  <c r="M10" i="1" s="1"/>
  <c r="O10" i="1" s="1"/>
  <c r="K11" i="1"/>
  <c r="M11" i="1" s="1"/>
  <c r="O11" i="1" s="1"/>
  <c r="K12" i="1"/>
  <c r="M12" i="1" s="1"/>
  <c r="O12" i="1" s="1"/>
  <c r="K13" i="1"/>
  <c r="M13" i="1" s="1"/>
  <c r="O13" i="1" s="1"/>
  <c r="K14" i="1"/>
  <c r="M14" i="1" s="1"/>
  <c r="O14" i="1" s="1"/>
  <c r="K15" i="1"/>
  <c r="M15" i="1" s="1"/>
  <c r="O15" i="1" s="1"/>
  <c r="K16" i="1"/>
  <c r="M16" i="1" s="1"/>
  <c r="O16" i="1" s="1"/>
  <c r="K17" i="1"/>
  <c r="M17" i="1" s="1"/>
  <c r="O17" i="1" s="1"/>
  <c r="K18" i="1"/>
  <c r="M18" i="1" s="1"/>
  <c r="O18" i="1" s="1"/>
  <c r="K21" i="1"/>
  <c r="M21" i="1" s="1"/>
  <c r="O21" i="1" s="1"/>
  <c r="K22" i="1"/>
  <c r="M22" i="1" s="1"/>
  <c r="O22" i="1" s="1"/>
  <c r="K23" i="1"/>
  <c r="M23" i="1" s="1"/>
  <c r="O23" i="1" s="1"/>
  <c r="K8" i="1"/>
  <c r="M8" i="1" s="1"/>
  <c r="O25" i="1" l="1"/>
</calcChain>
</file>

<file path=xl/sharedStrings.xml><?xml version="1.0" encoding="utf-8"?>
<sst xmlns="http://schemas.openxmlformats.org/spreadsheetml/2006/main" count="294" uniqueCount="171">
  <si>
    <t>Chaussures de sécurité</t>
  </si>
  <si>
    <t>Pantalon de travail</t>
  </si>
  <si>
    <t>Tenue de pluie</t>
  </si>
  <si>
    <t>Veste d’hiver</t>
  </si>
  <si>
    <t>Veste sans manche</t>
  </si>
  <si>
    <t>Lunettes de protection</t>
  </si>
  <si>
    <t>Casque anti-bruit</t>
  </si>
  <si>
    <t>Cadenas</t>
  </si>
  <si>
    <t>Mètre rubans</t>
  </si>
  <si>
    <t>CAPA JP</t>
  </si>
  <si>
    <t>BP AP</t>
  </si>
  <si>
    <t>BAC PRO AP</t>
  </si>
  <si>
    <t>Oui</t>
  </si>
  <si>
    <t>Quantité maximum</t>
  </si>
  <si>
    <t>Bottes de sécurité</t>
  </si>
  <si>
    <t>Combinaison de travail</t>
  </si>
  <si>
    <t>Bouchons de protection auditive</t>
  </si>
  <si>
    <t>Sécateur</t>
  </si>
  <si>
    <t>CAPA MA Viti</t>
  </si>
  <si>
    <t>BP REA</t>
  </si>
  <si>
    <t>BP CMA</t>
  </si>
  <si>
    <t>BTSA ACSE</t>
  </si>
  <si>
    <t>Effectif max prévisionnel/Section</t>
  </si>
  <si>
    <t>SECTIONS DE FORMATION CONCERNEES</t>
  </si>
  <si>
    <t>Prix unitaire HT</t>
  </si>
  <si>
    <t>Total HT</t>
  </si>
  <si>
    <t>TVA</t>
  </si>
  <si>
    <t>Total TTC</t>
  </si>
  <si>
    <t>TOTAL TTC</t>
  </si>
  <si>
    <t>BORDEREAU DES PRIX UNITAIRES</t>
  </si>
  <si>
    <r>
      <rPr>
        <b/>
        <sz val="14"/>
        <rFont val="Arial"/>
        <family val="2"/>
      </rPr>
      <t>Chaussure de sécurité</t>
    </r>
  </si>
  <si>
    <t>Domaine d’utilisation :</t>
  </si>
  <si>
    <t>Travaux extérieurs / Espaces verts</t>
  </si>
  <si>
    <t>Normes : EN ISO 20345 :2011</t>
  </si>
  <si>
    <t>Antistatique</t>
  </si>
  <si>
    <t>Absorption d’énergie par le talon Résistance à l’eau de la chaussure</t>
  </si>
  <si>
    <t>Résistance de la semelle à la chaleur par contact direct Isolation du semelage contre la chaleur</t>
  </si>
  <si>
    <t>Isolation du semelage contre le froid Résistance de la semelle à la perforation Protection des malléoles</t>
  </si>
  <si>
    <t>Tige :</t>
  </si>
  <si>
    <t>Dessus : textile + renfort Matelassage : mousse Doublure : membrane Dry-In</t>
  </si>
  <si>
    <t>Soufflet / languette : toile/ mousse/ textile Fermeture : lacet</t>
  </si>
  <si>
    <t>Embout : CROSSFIBER</t>
  </si>
  <si>
    <t>Caractéristiques techniques :</t>
  </si>
  <si>
    <t>Semelle :</t>
  </si>
  <si>
    <t>Technologie de fabrication : soudé Semelle d’usure : caoutchouc nitrile Semelle intermédiaire : EVA</t>
  </si>
  <si>
    <t>Semelle anti-perforation : textile SOFTSHIELD Semelle de propreté : OPTIMUM</t>
  </si>
  <si>
    <r>
      <rPr>
        <b/>
        <sz val="14"/>
        <rFont val="Arial"/>
        <family val="2"/>
      </rPr>
      <t>Pantalon de travail</t>
    </r>
  </si>
  <si>
    <t>Normes : EN ISO 13688 :2013</t>
  </si>
  <si>
    <t>Description :</t>
  </si>
  <si>
    <t>2 poches larges à l’avant</t>
  </si>
  <si>
    <t>Double poche à l’arrière avec velcro Elastique intérieur à la taille Entrejambe renforcé</t>
  </si>
  <si>
    <t>Insert réfléchissant 3M SCOTCHLITE Reflective Matérial Jambes et genoux à coupe ergonomique</t>
  </si>
  <si>
    <t>Poche latérale</t>
  </si>
  <si>
    <t>Poche pour mètre pliant Poche pour porte-monnaie</t>
  </si>
  <si>
    <t>Poches extérieures porte-clous en nylon (détachable avec le zip) Poches pour les genouillères en nylon ajustables</t>
  </si>
  <si>
    <t>Composition :</t>
  </si>
  <si>
    <t>64% coton / 34% polyester / 2% élasthanne + inserts anti-abrasion en 100% nylon Grammage : 300 g/m2</t>
  </si>
  <si>
    <r>
      <rPr>
        <b/>
        <sz val="14"/>
        <rFont val="Arial"/>
        <family val="2"/>
      </rPr>
      <t>Tenue de pluie – Veste + pantalon</t>
    </r>
  </si>
  <si>
    <t>Travaux extérieurs</t>
  </si>
  <si>
    <t>Matière principale : 50% PU / 50% PVC – 310 g/m2 Matière imperméable avec enduction</t>
  </si>
  <si>
    <t>Matière secondaire : intérieur 100% polyester</t>
  </si>
  <si>
    <t>Caractéristiques :</t>
  </si>
  <si>
    <t>Coutures soudées et étanches</t>
  </si>
  <si>
    <t>Certifiés EN 343 – Niveau 3/1</t>
  </si>
  <si>
    <t>Capuche réglable</t>
  </si>
  <si>
    <t>Col montant</t>
  </si>
  <si>
    <t>Mentonnière</t>
  </si>
  <si>
    <t>Aération dos et aisselle</t>
  </si>
  <si>
    <t>Poignets élastiqués</t>
  </si>
  <si>
    <t>2 poches à rabat</t>
  </si>
  <si>
    <t>Caractéristiques VESTE:</t>
  </si>
  <si>
    <t>Caractéristiques PANTALON:</t>
  </si>
  <si>
    <t>Ceinture élastiquée</t>
  </si>
  <si>
    <t>2 poches</t>
  </si>
  <si>
    <t>Parka de travail</t>
  </si>
  <si>
    <t>Matière principale : 100% polyester enduction PVC – 215g/m2 Renforts Oxford 600D avec enduction PU 100% polyester – 230g/m2 Doublure matelassée 100% polyester – 220g/m2</t>
  </si>
  <si>
    <t>Imperméabilité 2000 mm</t>
  </si>
  <si>
    <t>Respirabilité 2000 mvp Capuche réglable</t>
  </si>
  <si>
    <t>Col montant Intérieur col en tricot Poignets ajustables Manchons en tricot Bas ajustable Rallonge dos Spécificités :</t>
  </si>
  <si>
    <t>4 poches : 1 poche zippée / 2 poches zippées waterproof / 1 poche intérieure Détails rétroréfléchissants</t>
  </si>
  <si>
    <t>Zip intérieur pour personnalisation</t>
  </si>
  <si>
    <r>
      <rPr>
        <b/>
        <sz val="14"/>
        <rFont val="Arial"/>
        <family val="2"/>
      </rPr>
      <t>Botte de sécurité</t>
    </r>
  </si>
  <si>
    <t>Doublure : polyester Protection des malléoles Soufflet renforcé</t>
  </si>
  <si>
    <t>Ergot de déchaussement.</t>
  </si>
  <si>
    <t>Embout de protection : acier inoxydable Semelle : PVC – Nitrile à gros crampons</t>
  </si>
  <si>
    <t>Résistance aux glissements de la semelle sur sol céramique (norme SRA) Semelle résistante aux hydrocarbures</t>
  </si>
  <si>
    <t>Semelle extérieure antistatique</t>
  </si>
  <si>
    <t>Absorption d’énergie par le talon</t>
  </si>
  <si>
    <t xml:space="preserve">Caractéristiques techniques </t>
  </si>
  <si>
    <t>Tige : PVC</t>
  </si>
  <si>
    <r>
      <rPr>
        <b/>
        <sz val="14"/>
        <rFont val="Arial"/>
        <family val="2"/>
      </rPr>
      <t>Parka sans manche de travail</t>
    </r>
  </si>
  <si>
    <t>Matière principale : 100% polyester enduction PVC – 210g/m2 Matière secondaire : doublure matelassée 100% polyester – 220g/m2 Caractéristiques :</t>
  </si>
  <si>
    <t>Imperméabilité 5000 mm</t>
  </si>
  <si>
    <t>Respirabilité 2800 mvp Capuche réglable amovible Col montant</t>
  </si>
  <si>
    <t>Intérieur col en tricot</t>
  </si>
  <si>
    <t>Rallonge dos</t>
  </si>
  <si>
    <t>Spécificités :</t>
  </si>
  <si>
    <t>4 poches : 1 poche zippée / 2 poches zippées waterproof / 1 poche intérieure Zip intérieur pour personnalisation</t>
  </si>
  <si>
    <t xml:space="preserve">Couleur : </t>
  </si>
  <si>
    <t>beige/noir</t>
  </si>
  <si>
    <r>
      <rPr>
        <b/>
        <sz val="14"/>
        <rFont val="Arial"/>
        <family val="2"/>
      </rPr>
      <t>Combinaison de travail</t>
    </r>
  </si>
  <si>
    <t>Renfort fesses, poches, coudes et jambes Ceinture semi-élastiquée</t>
  </si>
  <si>
    <t>Fermeture double ZIP 11 poches :</t>
  </si>
  <si>
    <t>-    2 poches italiennes</t>
  </si>
  <si>
    <t>-    2 poches à rabats</t>
  </si>
  <si>
    <t>-    2 poches plaquées à soufflet</t>
  </si>
  <si>
    <t>-    4 poches</t>
  </si>
  <si>
    <t>-    1 poche smartphone 1 boucle porte-outis</t>
  </si>
  <si>
    <t>Triples surpiqures</t>
  </si>
  <si>
    <t xml:space="preserve">Composition : </t>
  </si>
  <si>
    <t>65 % Polyester / 35 % Coton – 245 g/m2 Caractéristiques :</t>
  </si>
  <si>
    <r>
      <rPr>
        <b/>
        <sz val="14"/>
        <rFont val="Arial"/>
        <family val="2"/>
      </rPr>
      <t>Sur lunette de protection</t>
    </r>
  </si>
  <si>
    <t>Modèle sans monture, grand champ de vision Branches ajustables en longueur et inclinables Protection sourcilière et latèrale</t>
  </si>
  <si>
    <t>Anti-rayures et antibuée</t>
  </si>
  <si>
    <t>Caractéristiques de protection</t>
  </si>
  <si>
    <t>La surlunette de protection a une résistance mécanique protégeant contre les impacts à faible énergie (45 m/s). Elle protège également contre les rayons UV jusqu’à 400 nm.</t>
  </si>
  <si>
    <t>Monture translucide</t>
  </si>
  <si>
    <t xml:space="preserve">Matière : </t>
  </si>
  <si>
    <t xml:space="preserve">Polycarbonate </t>
  </si>
  <si>
    <t>EN 166, EN 170</t>
  </si>
  <si>
    <t xml:space="preserve">Normes </t>
  </si>
  <si>
    <r>
      <rPr>
        <b/>
        <sz val="14"/>
        <rFont val="Arial"/>
        <family val="2"/>
      </rPr>
      <t>Casque antibruit</t>
    </r>
  </si>
  <si>
    <t>Descriptif :</t>
  </si>
  <si>
    <t>Arceau en ABS facilement ajustable et très résistant avec gaine PVC matelassée. Les coquilles sont orientables et réglables en hauteur</t>
  </si>
  <si>
    <t>Coussinets souples en PVC</t>
  </si>
  <si>
    <t>Atténuation moyenne globale : 30 Db</t>
  </si>
  <si>
    <t xml:space="preserve">Norme CE : </t>
  </si>
  <si>
    <t>EN 352-1 : 2002</t>
  </si>
  <si>
    <t>Auto-évaluation qualité (1="oui";0="Non")</t>
  </si>
  <si>
    <t>Paire de gants cuir (modèle A)</t>
  </si>
  <si>
    <t>Paire de gants manutention (modèle B)</t>
  </si>
  <si>
    <t>Paire de gants nytril (Modèle C)</t>
  </si>
  <si>
    <t>Gants Modèle A</t>
  </si>
  <si>
    <t>Gant cuir fleur de bovin, serrage poignet élastiqué. Type d’utilisation : manutention générale</t>
  </si>
  <si>
    <t>Abrasion  3/4</t>
  </si>
  <si>
    <t>Coupure 1/5</t>
  </si>
  <si>
    <t>Déchirure : 2/4</t>
  </si>
  <si>
    <t>Perforation : 3/4</t>
  </si>
  <si>
    <t>Doit satisfaire aux exigences prévues par le règlement Européen 2016/425 aux équipements de protection individuelle.</t>
  </si>
  <si>
    <t xml:space="preserve">Normes : </t>
  </si>
  <si>
    <t>Protection contre les risques:</t>
  </si>
  <si>
    <t>Gants Modèle B</t>
  </si>
  <si>
    <t>Gant support tricoté nylon, jauge 13, enduction mousse de latex naturel sur paume et bouts de doigts.</t>
  </si>
  <si>
    <t xml:space="preserve">Type d’utilisation : </t>
  </si>
  <si>
    <t>manutention générale</t>
  </si>
  <si>
    <t>Abrasion  2/4</t>
  </si>
  <si>
    <t>Déchirure : 3/4</t>
  </si>
  <si>
    <t>Perforation : 1/4</t>
  </si>
  <si>
    <t>Gants Modèle C</t>
  </si>
  <si>
    <t>adapté aux contacts avec les huiles et graisses</t>
  </si>
  <si>
    <t xml:space="preserve">Gant support tricoté nylon, jauge 13, coloris gris tout enduit nitrile coloris noir. </t>
  </si>
  <si>
    <t>Abrasion  4/4</t>
  </si>
  <si>
    <t>Mètre-ruban</t>
  </si>
  <si>
    <t>Ruban 5m. classe 1 texturé autobloquant Double graduation</t>
  </si>
  <si>
    <t>Haute résistance à l’abrasion</t>
  </si>
  <si>
    <t>Haute résistance à la corrosion</t>
  </si>
  <si>
    <t xml:space="preserve">Bouton pour le relâchement du ruban </t>
  </si>
  <si>
    <t xml:space="preserve">Boitier anti-dérapant rubber touch </t>
  </si>
  <si>
    <t>Présence d’un clip d’attache</t>
  </si>
  <si>
    <t>Norme EN 12320</t>
  </si>
  <si>
    <t>Corps laiton</t>
  </si>
  <si>
    <t>Anse acier céménté Double verrouillage</t>
  </si>
  <si>
    <t>Longueur du corps : 40 mm. Nombre de clés : 2</t>
  </si>
  <si>
    <t>Diamètre : 6 mm.</t>
  </si>
  <si>
    <t>GRILLE D'AUTOEVALUATION DU CRITERE "QUALITE TECHNIQUE DES FOURNITURES"</t>
  </si>
  <si>
    <t>NOTE GLOBALE (/40)</t>
  </si>
  <si>
    <t>NOM DU CANDIDAT:</t>
  </si>
  <si>
    <t>CAPA MA GC/Rum</t>
  </si>
  <si>
    <t>Tarif unitaire du kit 1er équipement (en HT)</t>
  </si>
  <si>
    <t>MONTANT TOTAL DE l'OFFRE TARIFAIRE POUR LE LOT:</t>
  </si>
  <si>
    <t>SIGNATURE DU CANDIDAT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</si>
</sst>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textRotation="90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164" fontId="0" fillId="0" borderId="1" xfId="0" applyNumberFormat="1" applyBorder="1"/>
    <xf numFmtId="0" fontId="2" fillId="0" borderId="1" xfId="0" applyFont="1" applyFill="1" applyBorder="1"/>
    <xf numFmtId="164" fontId="2" fillId="0" borderId="1" xfId="0" applyNumberFormat="1" applyFont="1" applyBorder="1" applyAlignment="1">
      <alignment horizontal="center"/>
    </xf>
    <xf numFmtId="9" fontId="0" fillId="0" borderId="1" xfId="1" applyFont="1" applyBorder="1"/>
    <xf numFmtId="0" fontId="2" fillId="0" borderId="1" xfId="0" applyFont="1" applyBorder="1" applyAlignment="1">
      <alignment horizontal="center"/>
    </xf>
    <xf numFmtId="164" fontId="0" fillId="2" borderId="1" xfId="0" applyNumberFormat="1" applyFill="1" applyBorder="1"/>
    <xf numFmtId="0" fontId="5" fillId="0" borderId="0" xfId="0" applyFont="1"/>
    <xf numFmtId="0" fontId="0" fillId="0" borderId="0" xfId="0" applyAlignment="1">
      <alignment wrapText="1"/>
    </xf>
    <xf numFmtId="0" fontId="7" fillId="0" borderId="0" xfId="0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Font="1" applyBorder="1"/>
    <xf numFmtId="0" fontId="6" fillId="2" borderId="0" xfId="0" applyFont="1" applyFill="1" applyBorder="1" applyAlignment="1">
      <alignment vertical="top"/>
    </xf>
    <xf numFmtId="0" fontId="0" fillId="2" borderId="3" xfId="0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6" fillId="0" borderId="4" xfId="0" applyFont="1" applyBorder="1" applyAlignment="1">
      <alignment vertical="top"/>
    </xf>
    <xf numFmtId="0" fontId="5" fillId="0" borderId="4" xfId="0" applyFont="1" applyBorder="1"/>
    <xf numFmtId="0" fontId="6" fillId="0" borderId="0" xfId="0" applyFont="1" applyBorder="1" applyAlignment="1">
      <alignment horizontal="left" vertical="top"/>
    </xf>
    <xf numFmtId="0" fontId="0" fillId="2" borderId="0" xfId="0" applyFont="1" applyFill="1" applyBorder="1"/>
    <xf numFmtId="0" fontId="0" fillId="0" borderId="5" xfId="0" applyBorder="1" applyAlignment="1">
      <alignment vertical="top"/>
    </xf>
    <xf numFmtId="0" fontId="5" fillId="0" borderId="6" xfId="0" applyFont="1" applyBorder="1" applyAlignment="1">
      <alignment vertical="top"/>
    </xf>
    <xf numFmtId="0" fontId="0" fillId="0" borderId="6" xfId="0" applyBorder="1" applyAlignment="1">
      <alignment wrapText="1"/>
    </xf>
    <xf numFmtId="0" fontId="4" fillId="2" borderId="8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vertical="top"/>
    </xf>
    <xf numFmtId="0" fontId="0" fillId="2" borderId="0" xfId="0" applyFill="1" applyBorder="1" applyAlignment="1">
      <alignment wrapText="1"/>
    </xf>
    <xf numFmtId="0" fontId="0" fillId="0" borderId="8" xfId="0" applyBorder="1" applyAlignment="1">
      <alignment vertical="top"/>
    </xf>
    <xf numFmtId="0" fontId="0" fillId="0" borderId="9" xfId="0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0" fillId="2" borderId="10" xfId="0" applyFill="1" applyBorder="1" applyAlignment="1">
      <alignment horizontal="center" vertical="center"/>
    </xf>
    <xf numFmtId="0" fontId="4" fillId="2" borderId="8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8" xfId="0" applyBorder="1"/>
    <xf numFmtId="0" fontId="0" fillId="2" borderId="11" xfId="0" applyFill="1" applyBorder="1" applyAlignment="1">
      <alignment horizontal="center" vertical="center"/>
    </xf>
    <xf numFmtId="0" fontId="6" fillId="0" borderId="0" xfId="0" applyFont="1" applyBorder="1"/>
    <xf numFmtId="0" fontId="5" fillId="0" borderId="0" xfId="0" applyFont="1" applyBorder="1"/>
    <xf numFmtId="0" fontId="0" fillId="2" borderId="10" xfId="0" applyFill="1" applyBorder="1"/>
    <xf numFmtId="0" fontId="5" fillId="2" borderId="0" xfId="0" applyFont="1" applyFill="1" applyBorder="1"/>
    <xf numFmtId="0" fontId="0" fillId="0" borderId="8" xfId="0" applyBorder="1" applyAlignment="1">
      <alignment vertical="top" wrapText="1"/>
    </xf>
    <xf numFmtId="0" fontId="0" fillId="0" borderId="12" xfId="0" applyBorder="1"/>
    <xf numFmtId="0" fontId="5" fillId="0" borderId="13" xfId="0" applyFont="1" applyBorder="1"/>
    <xf numFmtId="0" fontId="0" fillId="0" borderId="14" xfId="0" applyFont="1" applyBorder="1"/>
    <xf numFmtId="0" fontId="0" fillId="0" borderId="15" xfId="0" applyBorder="1" applyAlignment="1">
      <alignment horizontal="center" vertical="center"/>
    </xf>
    <xf numFmtId="0" fontId="9" fillId="0" borderId="0" xfId="0" applyFont="1" applyAlignment="1">
      <alignment horizontal="right"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2" fillId="2" borderId="1" xfId="0" applyFont="1" applyFill="1" applyBorder="1" applyAlignment="1">
      <alignment horizontal="center" textRotation="90"/>
    </xf>
    <xf numFmtId="0" fontId="10" fillId="0" borderId="0" xfId="0" applyFont="1" applyAlignment="1">
      <alignment horizontal="center"/>
    </xf>
    <xf numFmtId="0" fontId="4" fillId="2" borderId="8" xfId="0" applyFont="1" applyFill="1" applyBorder="1" applyAlignment="1">
      <alignment horizontal="left" vertical="top" wrapText="1"/>
    </xf>
    <xf numFmtId="0" fontId="0" fillId="2" borderId="0" xfId="0" applyFill="1" applyBorder="1" applyAlignment="1"/>
    <xf numFmtId="0" fontId="0" fillId="2" borderId="0" xfId="0" applyFill="1" applyBorder="1" applyAlignment="1">
      <alignment vertical="top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11" fillId="0" borderId="1" xfId="0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10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7" xfId="0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5" fillId="0" borderId="1" xfId="0" applyFont="1" applyBorder="1" applyAlignme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285751</xdr:colOff>
      <xdr:row>26</xdr:row>
      <xdr:rowOff>91440</xdr:rowOff>
    </xdr:from>
    <xdr:to>
      <xdr:col>8</xdr:col>
      <xdr:colOff>398146</xdr:colOff>
      <xdr:row>32</xdr:row>
      <xdr:rowOff>104775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98BBB884-F152-4EE8-823E-607B3DC68C75}"/>
            </a:ext>
          </a:extLst>
        </xdr:cNvPr>
        <xdr:cNvSpPr txBox="1"/>
      </xdr:nvSpPr>
      <xdr:spPr>
        <a:xfrm>
          <a:off x="2962276" y="5911215"/>
          <a:ext cx="3217545" cy="1099185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Le tarif</a:t>
          </a:r>
          <a:r>
            <a:rPr lang="fr-FR" sz="1100" baseline="0"/>
            <a:t> unitaire du kit 1er équipement est calculé automatiquement en HT à partir du prix unitaire HT proposé en COLONNE L.</a:t>
          </a:r>
        </a:p>
        <a:p>
          <a:r>
            <a:rPr lang="fr-FR" sz="1100" b="1" baseline="0"/>
            <a:t>Ce tarif unitaire ne doit pas être supérieur à 500,00 € TTC soit 416 € HT</a:t>
          </a:r>
          <a:endParaRPr lang="fr-FR" sz="1100" b="1"/>
        </a:p>
      </xdr:txBody>
    </xdr:sp>
    <xdr:clientData/>
  </xdr:twoCellAnchor>
  <xdr:twoCellAnchor>
    <xdr:from>
      <xdr:col>8</xdr:col>
      <xdr:colOff>390525</xdr:colOff>
      <xdr:row>24</xdr:row>
      <xdr:rowOff>0</xdr:rowOff>
    </xdr:from>
    <xdr:to>
      <xdr:col>8</xdr:col>
      <xdr:colOff>401956</xdr:colOff>
      <xdr:row>29</xdr:row>
      <xdr:rowOff>99060</xdr:rowOff>
    </xdr:to>
    <xdr:cxnSp macro="">
      <xdr:nvCxnSpPr>
        <xdr:cNvPr id="11" name="Connecteur : en arc 10">
          <a:extLst>
            <a:ext uri="{FF2B5EF4-FFF2-40B4-BE49-F238E27FC236}">
              <a16:creationId xmlns:a16="http://schemas.microsoft.com/office/drawing/2014/main" id="{FE81CABE-659B-46B6-A1B7-4FB0EED62854}"/>
            </a:ext>
          </a:extLst>
        </xdr:cNvPr>
        <xdr:cNvCxnSpPr>
          <a:stCxn id="2" idx="3"/>
        </xdr:cNvCxnSpPr>
      </xdr:nvCxnSpPr>
      <xdr:spPr>
        <a:xfrm flipH="1" flipV="1">
          <a:off x="6172200" y="5457825"/>
          <a:ext cx="11431" cy="1003935"/>
        </a:xfrm>
        <a:prstGeom prst="curvedConnector4">
          <a:avLst>
            <a:gd name="adj1" fmla="val -10165063"/>
            <a:gd name="adj2" fmla="val 100087"/>
          </a:avLst>
        </a:prstGeom>
        <a:ln w="28575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462916</xdr:colOff>
      <xdr:row>27</xdr:row>
      <xdr:rowOff>53340</xdr:rowOff>
    </xdr:from>
    <xdr:to>
      <xdr:col>12</xdr:col>
      <xdr:colOff>931546</xdr:colOff>
      <xdr:row>32</xdr:row>
      <xdr:rowOff>93345</xdr:rowOff>
    </xdr:to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31FD52CF-246E-4DCC-90B5-3457FAFF1E40}"/>
            </a:ext>
          </a:extLst>
        </xdr:cNvPr>
        <xdr:cNvSpPr txBox="1"/>
      </xdr:nvSpPr>
      <xdr:spPr>
        <a:xfrm>
          <a:off x="6854191" y="6054090"/>
          <a:ext cx="1716405" cy="94488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FF0000"/>
              </a:solidFill>
            </a:rPr>
            <a:t>Renseignez uniquement le tarif unitaire HT pour chaque fourniture dans les</a:t>
          </a:r>
          <a:r>
            <a:rPr lang="fr-FR" sz="1100" b="1" baseline="0">
              <a:solidFill>
                <a:srgbClr val="FF0000"/>
              </a:solidFill>
            </a:rPr>
            <a:t> cellules ICI</a:t>
          </a:r>
          <a:endParaRPr lang="fr-FR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342900</xdr:colOff>
      <xdr:row>23</xdr:row>
      <xdr:rowOff>9525</xdr:rowOff>
    </xdr:from>
    <xdr:to>
      <xdr:col>12</xdr:col>
      <xdr:colOff>76201</xdr:colOff>
      <xdr:row>27</xdr:row>
      <xdr:rowOff>57150</xdr:rowOff>
    </xdr:to>
    <xdr:cxnSp macro="">
      <xdr:nvCxnSpPr>
        <xdr:cNvPr id="30" name="Connecteur droit avec flèche 29">
          <a:extLst>
            <a:ext uri="{FF2B5EF4-FFF2-40B4-BE49-F238E27FC236}">
              <a16:creationId xmlns:a16="http://schemas.microsoft.com/office/drawing/2014/main" id="{545EDEB9-69A2-483C-AC42-3EC0F3325AD3}"/>
            </a:ext>
          </a:extLst>
        </xdr:cNvPr>
        <xdr:cNvCxnSpPr>
          <a:stCxn id="28" idx="0"/>
        </xdr:cNvCxnSpPr>
      </xdr:nvCxnSpPr>
      <xdr:spPr>
        <a:xfrm flipH="1" flipV="1">
          <a:off x="7324725" y="5286375"/>
          <a:ext cx="390526" cy="7715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312420</xdr:colOff>
      <xdr:row>10</xdr:row>
      <xdr:rowOff>106680</xdr:rowOff>
    </xdr:from>
    <xdr:ext cx="1175788" cy="1179576"/>
    <xdr:pic>
      <xdr:nvPicPr>
        <xdr:cNvPr id="2" name="image1.jpeg">
          <a:extLst>
            <a:ext uri="{FF2B5EF4-FFF2-40B4-BE49-F238E27FC236}">
              <a16:creationId xmlns:a16="http://schemas.microsoft.com/office/drawing/2014/main" id="{A6409DDA-810A-4253-BC0B-3EB885AEE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1470660"/>
          <a:ext cx="1175788" cy="1179576"/>
        </a:xfrm>
        <a:prstGeom prst="rect">
          <a:avLst/>
        </a:prstGeom>
      </xdr:spPr>
    </xdr:pic>
    <xdr:clientData/>
  </xdr:oneCellAnchor>
  <xdr:oneCellAnchor>
    <xdr:from>
      <xdr:col>0</xdr:col>
      <xdr:colOff>259080</xdr:colOff>
      <xdr:row>17</xdr:row>
      <xdr:rowOff>160020</xdr:rowOff>
    </xdr:from>
    <xdr:ext cx="1288096" cy="1281695"/>
    <xdr:pic>
      <xdr:nvPicPr>
        <xdr:cNvPr id="3" name="image2.jpeg">
          <a:extLst>
            <a:ext uri="{FF2B5EF4-FFF2-40B4-BE49-F238E27FC236}">
              <a16:creationId xmlns:a16="http://schemas.microsoft.com/office/drawing/2014/main" id="{B9644212-770D-4EDD-8CA9-2E3C96AA4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3581400"/>
          <a:ext cx="1288096" cy="1281695"/>
        </a:xfrm>
        <a:prstGeom prst="rect">
          <a:avLst/>
        </a:prstGeom>
      </xdr:spPr>
    </xdr:pic>
    <xdr:clientData/>
  </xdr:oneCellAnchor>
  <xdr:oneCellAnchor>
    <xdr:from>
      <xdr:col>0</xdr:col>
      <xdr:colOff>190500</xdr:colOff>
      <xdr:row>27</xdr:row>
      <xdr:rowOff>182880</xdr:rowOff>
    </xdr:from>
    <xdr:ext cx="1656334" cy="1771396"/>
    <xdr:pic>
      <xdr:nvPicPr>
        <xdr:cNvPr id="4" name="image3.jpeg">
          <a:extLst>
            <a:ext uri="{FF2B5EF4-FFF2-40B4-BE49-F238E27FC236}">
              <a16:creationId xmlns:a16="http://schemas.microsoft.com/office/drawing/2014/main" id="{704DD968-9608-4E0D-B5DA-5183D3115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836920"/>
          <a:ext cx="1656334" cy="1771396"/>
        </a:xfrm>
        <a:prstGeom prst="rect">
          <a:avLst/>
        </a:prstGeom>
      </xdr:spPr>
    </xdr:pic>
    <xdr:clientData/>
  </xdr:oneCellAnchor>
  <xdr:oneCellAnchor>
    <xdr:from>
      <xdr:col>0</xdr:col>
      <xdr:colOff>563881</xdr:colOff>
      <xdr:row>37</xdr:row>
      <xdr:rowOff>129540</xdr:rowOff>
    </xdr:from>
    <xdr:ext cx="693420" cy="1928033"/>
    <xdr:pic>
      <xdr:nvPicPr>
        <xdr:cNvPr id="5" name="image4.jpeg">
          <a:extLst>
            <a:ext uri="{FF2B5EF4-FFF2-40B4-BE49-F238E27FC236}">
              <a16:creationId xmlns:a16="http://schemas.microsoft.com/office/drawing/2014/main" id="{D1AB055F-7147-4E95-B664-C43BAF8E6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1" y="8816340"/>
          <a:ext cx="693420" cy="1928033"/>
        </a:xfrm>
        <a:prstGeom prst="rect">
          <a:avLst/>
        </a:prstGeom>
      </xdr:spPr>
    </xdr:pic>
    <xdr:clientData/>
  </xdr:oneCellAnchor>
  <xdr:oneCellAnchor>
    <xdr:from>
      <xdr:col>0</xdr:col>
      <xdr:colOff>259080</xdr:colOff>
      <xdr:row>52</xdr:row>
      <xdr:rowOff>30480</xdr:rowOff>
    </xdr:from>
    <xdr:ext cx="1432560" cy="1045940"/>
    <xdr:pic>
      <xdr:nvPicPr>
        <xdr:cNvPr id="6" name="image5.jpeg">
          <a:extLst>
            <a:ext uri="{FF2B5EF4-FFF2-40B4-BE49-F238E27FC236}">
              <a16:creationId xmlns:a16="http://schemas.microsoft.com/office/drawing/2014/main" id="{BC5ED1AB-D983-41DC-ACB8-C27EFC6BD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11864340"/>
          <a:ext cx="1432560" cy="1045940"/>
        </a:xfrm>
        <a:prstGeom prst="rect">
          <a:avLst/>
        </a:prstGeom>
      </xdr:spPr>
    </xdr:pic>
    <xdr:clientData/>
  </xdr:oneCellAnchor>
  <xdr:oneCellAnchor>
    <xdr:from>
      <xdr:col>0</xdr:col>
      <xdr:colOff>274320</xdr:colOff>
      <xdr:row>59</xdr:row>
      <xdr:rowOff>22860</xdr:rowOff>
    </xdr:from>
    <xdr:ext cx="1280160" cy="847230"/>
    <xdr:pic>
      <xdr:nvPicPr>
        <xdr:cNvPr id="7" name="image6.jpeg">
          <a:extLst>
            <a:ext uri="{FF2B5EF4-FFF2-40B4-BE49-F238E27FC236}">
              <a16:creationId xmlns:a16="http://schemas.microsoft.com/office/drawing/2014/main" id="{200AE683-527D-448D-BB2C-025873676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13944600"/>
          <a:ext cx="1280160" cy="847230"/>
        </a:xfrm>
        <a:prstGeom prst="rect">
          <a:avLst/>
        </a:prstGeom>
      </xdr:spPr>
    </xdr:pic>
    <xdr:clientData/>
  </xdr:oneCellAnchor>
  <xdr:oneCellAnchor>
    <xdr:from>
      <xdr:col>0</xdr:col>
      <xdr:colOff>259081</xdr:colOff>
      <xdr:row>64</xdr:row>
      <xdr:rowOff>160020</xdr:rowOff>
    </xdr:from>
    <xdr:ext cx="1066799" cy="1334596"/>
    <xdr:pic>
      <xdr:nvPicPr>
        <xdr:cNvPr id="8" name="image8.jpeg">
          <a:extLst>
            <a:ext uri="{FF2B5EF4-FFF2-40B4-BE49-F238E27FC236}">
              <a16:creationId xmlns:a16="http://schemas.microsoft.com/office/drawing/2014/main" id="{5DD5AD16-7423-423F-A131-3A636554C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1" y="15278100"/>
          <a:ext cx="1066799" cy="1334596"/>
        </a:xfrm>
        <a:prstGeom prst="rect">
          <a:avLst/>
        </a:prstGeom>
      </xdr:spPr>
    </xdr:pic>
    <xdr:clientData/>
  </xdr:oneCellAnchor>
  <xdr:oneCellAnchor>
    <xdr:from>
      <xdr:col>0</xdr:col>
      <xdr:colOff>563881</xdr:colOff>
      <xdr:row>86</xdr:row>
      <xdr:rowOff>320040</xdr:rowOff>
    </xdr:from>
    <xdr:ext cx="738895" cy="771143"/>
    <xdr:pic>
      <xdr:nvPicPr>
        <xdr:cNvPr id="9" name="image7.png">
          <a:extLst>
            <a:ext uri="{FF2B5EF4-FFF2-40B4-BE49-F238E27FC236}">
              <a16:creationId xmlns:a16="http://schemas.microsoft.com/office/drawing/2014/main" id="{29F6A009-6748-4D23-89A8-3802EC889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1" y="20337780"/>
          <a:ext cx="738895" cy="771143"/>
        </a:xfrm>
        <a:prstGeom prst="rect">
          <a:avLst/>
        </a:prstGeom>
      </xdr:spPr>
    </xdr:pic>
    <xdr:clientData/>
  </xdr:oneCellAnchor>
  <xdr:oneCellAnchor>
    <xdr:from>
      <xdr:col>0</xdr:col>
      <xdr:colOff>571500</xdr:colOff>
      <xdr:row>94</xdr:row>
      <xdr:rowOff>274320</xdr:rowOff>
    </xdr:from>
    <xdr:ext cx="738895" cy="771143"/>
    <xdr:pic>
      <xdr:nvPicPr>
        <xdr:cNvPr id="10" name="image7.png">
          <a:extLst>
            <a:ext uri="{FF2B5EF4-FFF2-40B4-BE49-F238E27FC236}">
              <a16:creationId xmlns:a16="http://schemas.microsoft.com/office/drawing/2014/main" id="{1846F1E5-9FD7-4694-86C6-E34DDF8C1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2341840"/>
          <a:ext cx="738895" cy="771143"/>
        </a:xfrm>
        <a:prstGeom prst="rect">
          <a:avLst/>
        </a:prstGeom>
      </xdr:spPr>
    </xdr:pic>
    <xdr:clientData/>
  </xdr:oneCellAnchor>
  <xdr:oneCellAnchor>
    <xdr:from>
      <xdr:col>0</xdr:col>
      <xdr:colOff>533400</xdr:colOff>
      <xdr:row>101</xdr:row>
      <xdr:rowOff>327660</xdr:rowOff>
    </xdr:from>
    <xdr:ext cx="738895" cy="771143"/>
    <xdr:pic>
      <xdr:nvPicPr>
        <xdr:cNvPr id="11" name="image7.png">
          <a:extLst>
            <a:ext uri="{FF2B5EF4-FFF2-40B4-BE49-F238E27FC236}">
              <a16:creationId xmlns:a16="http://schemas.microsoft.com/office/drawing/2014/main" id="{458388B9-DB42-4F7F-80B3-7AA38C840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071580"/>
          <a:ext cx="738895" cy="771143"/>
        </a:xfrm>
        <a:prstGeom prst="rect">
          <a:avLst/>
        </a:prstGeom>
      </xdr:spPr>
    </xdr:pic>
    <xdr:clientData/>
  </xdr:oneCellAnchor>
  <xdr:oneCellAnchor>
    <xdr:from>
      <xdr:col>0</xdr:col>
      <xdr:colOff>579120</xdr:colOff>
      <xdr:row>108</xdr:row>
      <xdr:rowOff>53340</xdr:rowOff>
    </xdr:from>
    <xdr:ext cx="894418" cy="657459"/>
    <xdr:pic>
      <xdr:nvPicPr>
        <xdr:cNvPr id="12" name="image11.png">
          <a:extLst>
            <a:ext uri="{FF2B5EF4-FFF2-40B4-BE49-F238E27FC236}">
              <a16:creationId xmlns:a16="http://schemas.microsoft.com/office/drawing/2014/main" id="{13A0B2E6-730E-4FAA-9CB9-3073BC85D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" y="25298400"/>
          <a:ext cx="894418" cy="657459"/>
        </a:xfrm>
        <a:prstGeom prst="rect">
          <a:avLst/>
        </a:prstGeom>
      </xdr:spPr>
    </xdr:pic>
    <xdr:clientData/>
  </xdr:oneCellAnchor>
  <xdr:oneCellAnchor>
    <xdr:from>
      <xdr:col>0</xdr:col>
      <xdr:colOff>701040</xdr:colOff>
      <xdr:row>115</xdr:row>
      <xdr:rowOff>32129</xdr:rowOff>
    </xdr:from>
    <xdr:ext cx="434340" cy="577598"/>
    <xdr:pic>
      <xdr:nvPicPr>
        <xdr:cNvPr id="13" name="image12.png">
          <a:extLst>
            <a:ext uri="{FF2B5EF4-FFF2-40B4-BE49-F238E27FC236}">
              <a16:creationId xmlns:a16="http://schemas.microsoft.com/office/drawing/2014/main" id="{F0C12771-7F3A-42CA-A597-7DF8FCB24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" y="26595449"/>
          <a:ext cx="434340" cy="57759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ADEF7-006F-40D9-959C-B27AD049818D}">
  <sheetPr>
    <pageSetUpPr fitToPage="1"/>
  </sheetPr>
  <dimension ref="A1:O39"/>
  <sheetViews>
    <sheetView topLeftCell="A22" workbookViewId="0">
      <selection activeCell="A36" sqref="A36:M39"/>
    </sheetView>
  </sheetViews>
  <sheetFormatPr baseColWidth="10" defaultRowHeight="14.4" x14ac:dyDescent="0.3"/>
  <cols>
    <col min="1" max="1" width="39" bestFit="1" customWidth="1"/>
    <col min="2" max="4" width="6.44140625" style="1" customWidth="1"/>
    <col min="5" max="5" width="7" style="1" customWidth="1"/>
    <col min="6" max="9" width="6.44140625" style="1" customWidth="1"/>
    <col min="10" max="10" width="2.44140625" style="1" customWidth="1"/>
    <col min="11" max="11" width="8.6640625" style="1" customWidth="1"/>
    <col min="12" max="12" width="9.5546875" customWidth="1"/>
    <col min="13" max="13" width="15.88671875" customWidth="1"/>
    <col min="14" max="14" width="6.44140625" customWidth="1"/>
    <col min="15" max="15" width="15.109375" customWidth="1"/>
  </cols>
  <sheetData>
    <row r="1" spans="1:15" x14ac:dyDescent="0.3">
      <c r="A1" s="56" t="s">
        <v>29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x14ac:dyDescent="0.3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25.8" x14ac:dyDescent="0.4">
      <c r="A3" s="75" t="s">
        <v>166</v>
      </c>
      <c r="B3" s="76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ht="5.4" customHeight="1" x14ac:dyDescent="0.3"/>
    <row r="5" spans="1:15" ht="5.4" customHeight="1" x14ac:dyDescent="0.3"/>
    <row r="6" spans="1:15" x14ac:dyDescent="0.3">
      <c r="B6" s="60" t="s">
        <v>23</v>
      </c>
      <c r="C6" s="60"/>
      <c r="D6" s="60"/>
      <c r="E6" s="60"/>
      <c r="F6" s="60"/>
      <c r="G6" s="60"/>
      <c r="H6" s="60"/>
      <c r="I6" s="60"/>
      <c r="J6" s="6"/>
      <c r="K6" s="61" t="s">
        <v>13</v>
      </c>
      <c r="L6" s="62" t="s">
        <v>24</v>
      </c>
      <c r="M6" s="61" t="s">
        <v>25</v>
      </c>
      <c r="N6" s="61" t="s">
        <v>26</v>
      </c>
      <c r="O6" s="61" t="s">
        <v>27</v>
      </c>
    </row>
    <row r="7" spans="1:15" ht="90" x14ac:dyDescent="0.3">
      <c r="B7" s="10" t="s">
        <v>9</v>
      </c>
      <c r="C7" s="10" t="s">
        <v>10</v>
      </c>
      <c r="D7" s="10" t="s">
        <v>11</v>
      </c>
      <c r="E7" s="10" t="s">
        <v>18</v>
      </c>
      <c r="F7" s="10" t="s">
        <v>167</v>
      </c>
      <c r="G7" s="10" t="s">
        <v>19</v>
      </c>
      <c r="H7" s="10" t="s">
        <v>20</v>
      </c>
      <c r="I7" s="10" t="s">
        <v>21</v>
      </c>
      <c r="J7" s="7"/>
      <c r="K7" s="61"/>
      <c r="L7" s="62"/>
      <c r="M7" s="61"/>
      <c r="N7" s="61"/>
      <c r="O7" s="61"/>
    </row>
    <row r="8" spans="1:15" x14ac:dyDescent="0.3">
      <c r="A8" s="3" t="s">
        <v>0</v>
      </c>
      <c r="B8" s="2" t="s">
        <v>12</v>
      </c>
      <c r="C8" s="2" t="s">
        <v>12</v>
      </c>
      <c r="D8" s="2" t="s">
        <v>12</v>
      </c>
      <c r="E8" s="2" t="s">
        <v>12</v>
      </c>
      <c r="F8" s="2" t="s">
        <v>12</v>
      </c>
      <c r="G8" s="2" t="s">
        <v>12</v>
      </c>
      <c r="H8" s="2" t="s">
        <v>12</v>
      </c>
      <c r="I8" s="2" t="s">
        <v>12</v>
      </c>
      <c r="J8" s="8"/>
      <c r="K8" s="5">
        <f t="shared" ref="K8:K18" si="0">IF(B8="Oui",$B$26,0)+IF(C8="Oui",$C$26,0)+IF(D8="Oui",$D$26,0)+IF(E8="Oui",$E$26,0)+IF(F8="Oui",$F$26,0)+IF(G8="Oui",$G$26,0)+IF(H8="Oui",$H$26,0)+IF(I8="Oui",$I$26,0)</f>
        <v>152</v>
      </c>
      <c r="L8" s="16"/>
      <c r="M8" s="11">
        <f>K8*L8</f>
        <v>0</v>
      </c>
      <c r="N8" s="14">
        <v>0.2</v>
      </c>
      <c r="O8" s="11">
        <f>M8*N8</f>
        <v>0</v>
      </c>
    </row>
    <row r="9" spans="1:15" x14ac:dyDescent="0.3">
      <c r="A9" s="3" t="s">
        <v>14</v>
      </c>
      <c r="B9" s="2"/>
      <c r="C9" s="2"/>
      <c r="D9" s="2"/>
      <c r="E9" s="2" t="s">
        <v>12</v>
      </c>
      <c r="F9" s="2" t="s">
        <v>12</v>
      </c>
      <c r="G9" s="2" t="s">
        <v>12</v>
      </c>
      <c r="H9" s="2" t="s">
        <v>12</v>
      </c>
      <c r="I9" s="2" t="s">
        <v>12</v>
      </c>
      <c r="J9" s="8"/>
      <c r="K9" s="5">
        <f t="shared" si="0"/>
        <v>76</v>
      </c>
      <c r="L9" s="16"/>
      <c r="M9" s="11">
        <f t="shared" ref="M9:M23" si="1">K9*L9</f>
        <v>0</v>
      </c>
      <c r="N9" s="14">
        <v>0.2</v>
      </c>
      <c r="O9" s="11">
        <f t="shared" ref="O9:O23" si="2">M9*N9</f>
        <v>0</v>
      </c>
    </row>
    <row r="10" spans="1:15" x14ac:dyDescent="0.3">
      <c r="A10" s="3" t="s">
        <v>1</v>
      </c>
      <c r="B10" s="2" t="s">
        <v>12</v>
      </c>
      <c r="C10" s="2" t="s">
        <v>12</v>
      </c>
      <c r="D10" s="2" t="s">
        <v>12</v>
      </c>
      <c r="E10" s="2"/>
      <c r="F10" s="2"/>
      <c r="G10" s="2"/>
      <c r="H10" s="2"/>
      <c r="I10" s="2"/>
      <c r="J10" s="8"/>
      <c r="K10" s="5">
        <f t="shared" si="0"/>
        <v>76</v>
      </c>
      <c r="L10" s="16"/>
      <c r="M10" s="11">
        <f t="shared" si="1"/>
        <v>0</v>
      </c>
      <c r="N10" s="14">
        <v>0.2</v>
      </c>
      <c r="O10" s="11">
        <f t="shared" si="2"/>
        <v>0</v>
      </c>
    </row>
    <row r="11" spans="1:15" x14ac:dyDescent="0.3">
      <c r="A11" s="3" t="s">
        <v>15</v>
      </c>
      <c r="B11" s="2"/>
      <c r="C11" s="2"/>
      <c r="D11" s="2"/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8"/>
      <c r="K11" s="5">
        <f t="shared" si="0"/>
        <v>76</v>
      </c>
      <c r="L11" s="16"/>
      <c r="M11" s="11">
        <f t="shared" si="1"/>
        <v>0</v>
      </c>
      <c r="N11" s="14">
        <v>0.2</v>
      </c>
      <c r="O11" s="11">
        <f t="shared" si="2"/>
        <v>0</v>
      </c>
    </row>
    <row r="12" spans="1:15" x14ac:dyDescent="0.3">
      <c r="A12" s="3" t="s">
        <v>2</v>
      </c>
      <c r="B12" s="2" t="s">
        <v>12</v>
      </c>
      <c r="C12" s="2" t="s">
        <v>12</v>
      </c>
      <c r="D12" s="2" t="s">
        <v>12</v>
      </c>
      <c r="E12" s="2" t="s">
        <v>12</v>
      </c>
      <c r="F12" s="2" t="s">
        <v>12</v>
      </c>
      <c r="G12" s="2" t="s">
        <v>12</v>
      </c>
      <c r="H12" s="2" t="s">
        <v>12</v>
      </c>
      <c r="I12" s="2" t="s">
        <v>12</v>
      </c>
      <c r="J12" s="8"/>
      <c r="K12" s="5">
        <f t="shared" si="0"/>
        <v>152</v>
      </c>
      <c r="L12" s="16"/>
      <c r="M12" s="11">
        <f t="shared" si="1"/>
        <v>0</v>
      </c>
      <c r="N12" s="14">
        <v>0.2</v>
      </c>
      <c r="O12" s="11">
        <f t="shared" si="2"/>
        <v>0</v>
      </c>
    </row>
    <row r="13" spans="1:15" x14ac:dyDescent="0.3">
      <c r="A13" s="3" t="s">
        <v>3</v>
      </c>
      <c r="B13" s="2" t="s">
        <v>12</v>
      </c>
      <c r="C13" s="2" t="s">
        <v>12</v>
      </c>
      <c r="D13" s="2" t="s">
        <v>12</v>
      </c>
      <c r="E13" s="2" t="s">
        <v>12</v>
      </c>
      <c r="F13" s="2" t="s">
        <v>12</v>
      </c>
      <c r="G13" s="2" t="s">
        <v>12</v>
      </c>
      <c r="H13" s="2" t="s">
        <v>12</v>
      </c>
      <c r="I13" s="2" t="s">
        <v>12</v>
      </c>
      <c r="J13" s="8"/>
      <c r="K13" s="5">
        <f t="shared" si="0"/>
        <v>152</v>
      </c>
      <c r="L13" s="16"/>
      <c r="M13" s="11">
        <f t="shared" si="1"/>
        <v>0</v>
      </c>
      <c r="N13" s="14">
        <v>0.2</v>
      </c>
      <c r="O13" s="11">
        <f t="shared" si="2"/>
        <v>0</v>
      </c>
    </row>
    <row r="14" spans="1:15" x14ac:dyDescent="0.3">
      <c r="A14" s="3" t="s">
        <v>4</v>
      </c>
      <c r="B14" s="2" t="s">
        <v>12</v>
      </c>
      <c r="C14" s="2" t="s">
        <v>12</v>
      </c>
      <c r="D14" s="2" t="s">
        <v>12</v>
      </c>
      <c r="E14" s="2" t="s">
        <v>12</v>
      </c>
      <c r="F14" s="2" t="s">
        <v>12</v>
      </c>
      <c r="G14" s="2" t="s">
        <v>12</v>
      </c>
      <c r="H14" s="2" t="s">
        <v>12</v>
      </c>
      <c r="I14" s="2" t="s">
        <v>12</v>
      </c>
      <c r="J14" s="8"/>
      <c r="K14" s="5">
        <f t="shared" si="0"/>
        <v>152</v>
      </c>
      <c r="L14" s="16"/>
      <c r="M14" s="11">
        <f t="shared" si="1"/>
        <v>0</v>
      </c>
      <c r="N14" s="14">
        <v>0.2</v>
      </c>
      <c r="O14" s="11">
        <f t="shared" si="2"/>
        <v>0</v>
      </c>
    </row>
    <row r="15" spans="1:15" x14ac:dyDescent="0.3">
      <c r="A15" s="3" t="s">
        <v>5</v>
      </c>
      <c r="B15" s="2" t="s">
        <v>12</v>
      </c>
      <c r="C15" s="2" t="s">
        <v>12</v>
      </c>
      <c r="D15" s="2" t="s">
        <v>12</v>
      </c>
      <c r="E15" s="2" t="s">
        <v>12</v>
      </c>
      <c r="F15" s="2"/>
      <c r="G15" s="2" t="s">
        <v>12</v>
      </c>
      <c r="H15" s="2" t="s">
        <v>12</v>
      </c>
      <c r="I15" s="2"/>
      <c r="J15" s="8"/>
      <c r="K15" s="5">
        <f t="shared" si="0"/>
        <v>120</v>
      </c>
      <c r="L15" s="16"/>
      <c r="M15" s="11">
        <f t="shared" si="1"/>
        <v>0</v>
      </c>
      <c r="N15" s="14">
        <v>0.2</v>
      </c>
      <c r="O15" s="11">
        <f t="shared" si="2"/>
        <v>0</v>
      </c>
    </row>
    <row r="16" spans="1:15" x14ac:dyDescent="0.3">
      <c r="A16" s="3" t="s">
        <v>6</v>
      </c>
      <c r="B16" s="2" t="s">
        <v>12</v>
      </c>
      <c r="C16" s="2" t="s">
        <v>12</v>
      </c>
      <c r="D16" s="2" t="s">
        <v>12</v>
      </c>
      <c r="E16" s="2"/>
      <c r="F16" s="2"/>
      <c r="G16" s="2"/>
      <c r="H16" s="2"/>
      <c r="I16" s="2"/>
      <c r="J16" s="8"/>
      <c r="K16" s="5">
        <f t="shared" si="0"/>
        <v>76</v>
      </c>
      <c r="L16" s="16"/>
      <c r="M16" s="11">
        <f t="shared" si="1"/>
        <v>0</v>
      </c>
      <c r="N16" s="14">
        <v>0.2</v>
      </c>
      <c r="O16" s="11">
        <f t="shared" si="2"/>
        <v>0</v>
      </c>
    </row>
    <row r="17" spans="1:15" x14ac:dyDescent="0.3">
      <c r="A17" s="3" t="s">
        <v>16</v>
      </c>
      <c r="B17" s="2"/>
      <c r="C17" s="2"/>
      <c r="D17" s="2"/>
      <c r="E17" s="2" t="s">
        <v>12</v>
      </c>
      <c r="F17" s="2"/>
      <c r="G17" s="2" t="s">
        <v>12</v>
      </c>
      <c r="H17" s="2" t="s">
        <v>12</v>
      </c>
      <c r="I17" s="2"/>
      <c r="J17" s="8"/>
      <c r="K17" s="5">
        <f t="shared" si="0"/>
        <v>44</v>
      </c>
      <c r="L17" s="16"/>
      <c r="M17" s="11">
        <f t="shared" si="1"/>
        <v>0</v>
      </c>
      <c r="N17" s="14">
        <v>0.2</v>
      </c>
      <c r="O17" s="11">
        <f t="shared" si="2"/>
        <v>0</v>
      </c>
    </row>
    <row r="18" spans="1:15" x14ac:dyDescent="0.3">
      <c r="A18" s="3" t="s">
        <v>129</v>
      </c>
      <c r="B18" s="2" t="s">
        <v>12</v>
      </c>
      <c r="C18" s="2" t="s">
        <v>12</v>
      </c>
      <c r="D18" s="2" t="s">
        <v>12</v>
      </c>
      <c r="E18" s="2" t="s">
        <v>12</v>
      </c>
      <c r="F18" s="2" t="s">
        <v>12</v>
      </c>
      <c r="G18" s="2" t="s">
        <v>12</v>
      </c>
      <c r="H18" s="2" t="s">
        <v>12</v>
      </c>
      <c r="I18" s="2" t="s">
        <v>12</v>
      </c>
      <c r="J18" s="8"/>
      <c r="K18" s="5">
        <f t="shared" si="0"/>
        <v>152</v>
      </c>
      <c r="L18" s="16"/>
      <c r="M18" s="11">
        <f t="shared" si="1"/>
        <v>0</v>
      </c>
      <c r="N18" s="14">
        <v>0.2</v>
      </c>
      <c r="O18" s="11">
        <f t="shared" si="2"/>
        <v>0</v>
      </c>
    </row>
    <row r="19" spans="1:15" x14ac:dyDescent="0.3">
      <c r="A19" s="3" t="s">
        <v>130</v>
      </c>
      <c r="B19" s="2" t="s">
        <v>12</v>
      </c>
      <c r="C19" s="2" t="s">
        <v>12</v>
      </c>
      <c r="D19" s="2" t="s">
        <v>12</v>
      </c>
      <c r="E19" s="2"/>
      <c r="F19" s="2"/>
      <c r="G19" s="2"/>
      <c r="H19" s="2"/>
      <c r="I19" s="2"/>
      <c r="J19" s="8"/>
      <c r="K19" s="15">
        <f t="shared" ref="K19:K20" si="3">IF(B19="Oui",$B$26,0)+IF(C19="Oui",$C$26,0)+IF(D19="Oui",$D$26,0)+IF(E19="Oui",$E$26,0)+IF(F19="Oui",$F$26,0)+IF(G19="Oui",$G$26,0)+IF(H19="Oui",$H$26,0)+IF(I19="Oui",$I$26,0)</f>
        <v>76</v>
      </c>
      <c r="L19" s="16"/>
      <c r="M19" s="11">
        <f t="shared" si="1"/>
        <v>0</v>
      </c>
      <c r="N19" s="14">
        <v>0.2</v>
      </c>
      <c r="O19" s="11">
        <f t="shared" si="2"/>
        <v>0</v>
      </c>
    </row>
    <row r="20" spans="1:15" x14ac:dyDescent="0.3">
      <c r="A20" s="3" t="s">
        <v>131</v>
      </c>
      <c r="B20" s="2" t="s">
        <v>12</v>
      </c>
      <c r="C20" s="2" t="s">
        <v>12</v>
      </c>
      <c r="D20" s="2" t="s">
        <v>12</v>
      </c>
      <c r="E20" s="2" t="s">
        <v>12</v>
      </c>
      <c r="F20" s="2" t="s">
        <v>12</v>
      </c>
      <c r="G20" s="2" t="s">
        <v>12</v>
      </c>
      <c r="H20" s="2" t="s">
        <v>12</v>
      </c>
      <c r="I20" s="2" t="s">
        <v>12</v>
      </c>
      <c r="J20" s="8"/>
      <c r="K20" s="15">
        <f t="shared" si="3"/>
        <v>152</v>
      </c>
      <c r="L20" s="16"/>
      <c r="M20" s="11">
        <f t="shared" si="1"/>
        <v>0</v>
      </c>
      <c r="N20" s="14">
        <v>0.2</v>
      </c>
      <c r="O20" s="11">
        <f t="shared" si="2"/>
        <v>0</v>
      </c>
    </row>
    <row r="21" spans="1:15" x14ac:dyDescent="0.3">
      <c r="A21" s="3" t="s">
        <v>7</v>
      </c>
      <c r="B21" s="2" t="s">
        <v>12</v>
      </c>
      <c r="C21" s="2" t="s">
        <v>12</v>
      </c>
      <c r="D21" s="2" t="s">
        <v>12</v>
      </c>
      <c r="E21" s="2" t="s">
        <v>12</v>
      </c>
      <c r="F21" s="2" t="s">
        <v>12</v>
      </c>
      <c r="G21" s="2" t="s">
        <v>12</v>
      </c>
      <c r="H21" s="2" t="s">
        <v>12</v>
      </c>
      <c r="I21" s="2" t="s">
        <v>12</v>
      </c>
      <c r="J21" s="8"/>
      <c r="K21" s="5">
        <f>IF(B21="Oui",$B$26,0)+IF(C21="Oui",$C$26,0)+IF(D21="Oui",$D$26,0)+IF(E21="Oui",$E$26,0)+IF(F21="Oui",$F$26,0)+IF(G21="Oui",$G$26,0)+IF(H21="Oui",$H$26,0)+IF(I21="Oui",$I$26,0)</f>
        <v>152</v>
      </c>
      <c r="L21" s="16"/>
      <c r="M21" s="11">
        <f t="shared" si="1"/>
        <v>0</v>
      </c>
      <c r="N21" s="14">
        <v>0.2</v>
      </c>
      <c r="O21" s="11">
        <f t="shared" si="2"/>
        <v>0</v>
      </c>
    </row>
    <row r="22" spans="1:15" x14ac:dyDescent="0.3">
      <c r="A22" s="3" t="s">
        <v>17</v>
      </c>
      <c r="B22" s="2"/>
      <c r="C22" s="2"/>
      <c r="D22" s="2"/>
      <c r="E22" s="2" t="s">
        <v>12</v>
      </c>
      <c r="F22" s="2"/>
      <c r="G22" s="2" t="s">
        <v>12</v>
      </c>
      <c r="H22" s="2"/>
      <c r="I22" s="2"/>
      <c r="J22" s="8"/>
      <c r="K22" s="5">
        <f>IF(B22="Oui",$B$26,0)+IF(C22="Oui",$C$26,0)+IF(D22="Oui",$D$26,0)+IF(E22="Oui",$E$26,0)+IF(F22="Oui",$F$26,0)+IF(G22="Oui",$G$26,0)+IF(H22="Oui",$H$26,0)+IF(I22="Oui",$I$26,0)</f>
        <v>24</v>
      </c>
      <c r="L22" s="16"/>
      <c r="M22" s="11">
        <f t="shared" si="1"/>
        <v>0</v>
      </c>
      <c r="N22" s="14">
        <v>0.2</v>
      </c>
      <c r="O22" s="11">
        <f t="shared" si="2"/>
        <v>0</v>
      </c>
    </row>
    <row r="23" spans="1:15" x14ac:dyDescent="0.3">
      <c r="A23" s="3" t="s">
        <v>8</v>
      </c>
      <c r="B23" s="2" t="s">
        <v>12</v>
      </c>
      <c r="C23" s="2" t="s">
        <v>12</v>
      </c>
      <c r="D23" s="2" t="s">
        <v>12</v>
      </c>
      <c r="E23" s="2"/>
      <c r="F23" s="2"/>
      <c r="G23" s="2"/>
      <c r="H23" s="2" t="s">
        <v>12</v>
      </c>
      <c r="I23" s="2"/>
      <c r="J23" s="8"/>
      <c r="K23" s="5">
        <f>IF(B23="Oui",$B$26,0)+IF(C23="Oui",$C$26,0)+IF(D23="Oui",$D$26,0)+IF(E23="Oui",$E$26,0)+IF(F23="Oui",$F$26,0)+IF(G23="Oui",$G$26,0)+IF(H23="Oui",$H$26,0)+IF(I23="Oui",$I$26,0)</f>
        <v>96</v>
      </c>
      <c r="L23" s="16"/>
      <c r="M23" s="11">
        <f t="shared" si="1"/>
        <v>0</v>
      </c>
      <c r="N23" s="14">
        <v>0.2</v>
      </c>
      <c r="O23" s="11">
        <f t="shared" si="2"/>
        <v>0</v>
      </c>
    </row>
    <row r="24" spans="1:15" x14ac:dyDescent="0.3">
      <c r="A24" s="12" t="s">
        <v>168</v>
      </c>
      <c r="B24" s="13">
        <f>$L8+$L10+$L12+$L13+$L14+$L15+$L16+$L18+$L21+$L23+$L19+$L20</f>
        <v>0</v>
      </c>
      <c r="C24" s="13">
        <f>$L8+$L10+$L12+$L13+$L14+$L15+$L16+$L18+$L21+$L23+$L19+$L20</f>
        <v>0</v>
      </c>
      <c r="D24" s="13">
        <f t="shared" ref="D24" si="4">$L8+$L10+$L12+$L13+$L14+$L15+$L16+$L18+$L21+$L23+$L19+$L20</f>
        <v>0</v>
      </c>
      <c r="E24" s="13">
        <f>$L8+$L9+$L11+$L12+$L13+$L14+$L15+$L17+$L18+$L21+$L22+L20</f>
        <v>0</v>
      </c>
      <c r="F24" s="13">
        <f>$L8+$L9+$L11+$L12+$L13+$L14+$L18+$L21+L20</f>
        <v>0</v>
      </c>
      <c r="G24" s="13">
        <f>$L8+$L9+$L11+$L12+$L13+$L14+$L15+$L17+$L18+$L21+$L22+L20</f>
        <v>0</v>
      </c>
      <c r="H24" s="13">
        <f>$L8+$L9+$L11+$L12+$L13+$L14+$L15+$L17+$L18+$L21+$L23+L20</f>
        <v>0</v>
      </c>
      <c r="I24" s="13">
        <f>$L8+$L9+$L11+$L12+$L13+$L14+$L18+$L21+L20</f>
        <v>0</v>
      </c>
    </row>
    <row r="25" spans="1:15" x14ac:dyDescent="0.3">
      <c r="M25" s="57" t="s">
        <v>28</v>
      </c>
      <c r="N25" s="57"/>
      <c r="O25" s="58">
        <f>SUM(O8:O23)</f>
        <v>0</v>
      </c>
    </row>
    <row r="26" spans="1:15" x14ac:dyDescent="0.3">
      <c r="A26" s="4" t="s">
        <v>22</v>
      </c>
      <c r="B26" s="5">
        <v>36</v>
      </c>
      <c r="C26" s="5">
        <v>24</v>
      </c>
      <c r="D26" s="5">
        <v>16</v>
      </c>
      <c r="E26" s="5">
        <v>16</v>
      </c>
      <c r="F26" s="5">
        <v>12</v>
      </c>
      <c r="G26" s="5">
        <v>8</v>
      </c>
      <c r="H26" s="5">
        <v>20</v>
      </c>
      <c r="I26" s="5">
        <v>20</v>
      </c>
      <c r="J26" s="9"/>
      <c r="M26" s="57"/>
      <c r="N26" s="57"/>
      <c r="O26" s="59"/>
    </row>
    <row r="35" spans="1:13" ht="18" x14ac:dyDescent="0.35">
      <c r="A35" s="72" t="s">
        <v>169</v>
      </c>
      <c r="B35" s="72"/>
      <c r="C35" s="72"/>
      <c r="D35" s="72"/>
      <c r="E35" s="72"/>
      <c r="F35" s="72"/>
      <c r="G35" s="73">
        <f>O25</f>
        <v>0</v>
      </c>
      <c r="H35" s="72"/>
      <c r="I35" s="72"/>
      <c r="J35" s="74"/>
      <c r="K35" s="74"/>
      <c r="L35" s="71"/>
      <c r="M35" s="71"/>
    </row>
    <row r="36" spans="1:13" x14ac:dyDescent="0.3">
      <c r="A36" s="69" t="s">
        <v>170</v>
      </c>
      <c r="B36" s="69"/>
      <c r="C36" s="69"/>
      <c r="D36" s="69"/>
      <c r="E36" s="69"/>
      <c r="F36" s="69"/>
      <c r="G36" s="70"/>
      <c r="H36" s="71"/>
      <c r="I36" s="71"/>
      <c r="J36" s="71"/>
      <c r="K36" s="71"/>
      <c r="L36" s="71"/>
      <c r="M36" s="71"/>
    </row>
    <row r="37" spans="1:13" x14ac:dyDescent="0.3">
      <c r="A37" s="69"/>
      <c r="B37" s="69"/>
      <c r="C37" s="69"/>
      <c r="D37" s="69"/>
      <c r="E37" s="69"/>
      <c r="F37" s="69"/>
      <c r="G37" s="71"/>
      <c r="H37" s="71"/>
      <c r="I37" s="71"/>
      <c r="J37" s="71"/>
      <c r="K37" s="71"/>
      <c r="L37" s="71"/>
      <c r="M37" s="71"/>
    </row>
    <row r="38" spans="1:13" x14ac:dyDescent="0.3">
      <c r="A38" s="69"/>
      <c r="B38" s="69"/>
      <c r="C38" s="69"/>
      <c r="D38" s="69"/>
      <c r="E38" s="69"/>
      <c r="F38" s="69"/>
      <c r="G38" s="71"/>
      <c r="H38" s="71"/>
      <c r="I38" s="71"/>
      <c r="J38" s="71"/>
      <c r="K38" s="71"/>
      <c r="L38" s="71"/>
      <c r="M38" s="71"/>
    </row>
    <row r="39" spans="1:13" x14ac:dyDescent="0.3">
      <c r="A39" s="69"/>
      <c r="B39" s="69"/>
      <c r="C39" s="69"/>
      <c r="D39" s="69"/>
      <c r="E39" s="69"/>
      <c r="F39" s="69"/>
      <c r="G39" s="71"/>
      <c r="H39" s="71"/>
      <c r="I39" s="71"/>
      <c r="J39" s="71"/>
      <c r="K39" s="71"/>
      <c r="L39" s="71"/>
      <c r="M39" s="71"/>
    </row>
  </sheetData>
  <protectedRanges>
    <protectedRange password="C1AB" sqref="M6:M24 O6:O26 A6:K24" name="Plage1"/>
  </protectedRanges>
  <mergeCells count="14">
    <mergeCell ref="A35:F35"/>
    <mergeCell ref="A36:F39"/>
    <mergeCell ref="G36:M39"/>
    <mergeCell ref="G35:M35"/>
    <mergeCell ref="A1:O2"/>
    <mergeCell ref="M25:N26"/>
    <mergeCell ref="O25:O26"/>
    <mergeCell ref="B6:I6"/>
    <mergeCell ref="K6:K7"/>
    <mergeCell ref="L6:L7"/>
    <mergeCell ref="M6:M7"/>
    <mergeCell ref="N6:N7"/>
    <mergeCell ref="O6:O7"/>
    <mergeCell ref="B3:O3"/>
  </mergeCells>
  <pageMargins left="0.25" right="0.25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AA5D5-2AB7-4D0E-895B-68316E5F97BB}">
  <sheetPr>
    <pageSetUpPr fitToPage="1"/>
  </sheetPr>
  <dimension ref="A1:D126"/>
  <sheetViews>
    <sheetView tabSelected="1" workbookViewId="0">
      <selection activeCell="F4" sqref="F4"/>
    </sheetView>
  </sheetViews>
  <sheetFormatPr baseColWidth="10" defaultRowHeight="14.4" x14ac:dyDescent="0.3"/>
  <cols>
    <col min="1" max="1" width="29.6640625" bestFit="1" customWidth="1"/>
    <col min="2" max="2" width="32.44140625" style="17" customWidth="1"/>
    <col min="3" max="3" width="62.88671875" style="18" customWidth="1"/>
    <col min="4" max="4" width="19.77734375" customWidth="1"/>
  </cols>
  <sheetData>
    <row r="1" spans="1:4" ht="21" x14ac:dyDescent="0.4">
      <c r="A1" s="63" t="s">
        <v>164</v>
      </c>
      <c r="B1" s="63"/>
      <c r="C1" s="63"/>
      <c r="D1" s="63"/>
    </row>
    <row r="2" spans="1:4" ht="21" x14ac:dyDescent="0.4">
      <c r="A2" s="55"/>
      <c r="B2" s="55"/>
      <c r="C2" s="55"/>
      <c r="D2" s="55"/>
    </row>
    <row r="3" spans="1:4" ht="34.799999999999997" customHeight="1" x14ac:dyDescent="0.3">
      <c r="A3" s="84" t="s">
        <v>166</v>
      </c>
      <c r="B3" s="85"/>
      <c r="C3" s="71"/>
      <c r="D3" s="71"/>
    </row>
    <row r="4" spans="1:4" ht="15" thickBot="1" x14ac:dyDescent="0.35"/>
    <row r="5" spans="1:4" ht="30" customHeight="1" x14ac:dyDescent="0.3">
      <c r="A5" s="29"/>
      <c r="B5" s="30"/>
      <c r="C5" s="31"/>
      <c r="D5" s="67" t="s">
        <v>128</v>
      </c>
    </row>
    <row r="6" spans="1:4" ht="21" customHeight="1" x14ac:dyDescent="0.3">
      <c r="A6" s="32" t="s">
        <v>30</v>
      </c>
      <c r="B6" s="33"/>
      <c r="C6" s="34"/>
      <c r="D6" s="68"/>
    </row>
    <row r="7" spans="1:4" x14ac:dyDescent="0.3">
      <c r="A7" s="35" t="s">
        <v>31</v>
      </c>
      <c r="B7" s="19" t="s">
        <v>42</v>
      </c>
      <c r="C7" s="20" t="s">
        <v>33</v>
      </c>
      <c r="D7" s="36">
        <v>0</v>
      </c>
    </row>
    <row r="8" spans="1:4" x14ac:dyDescent="0.3">
      <c r="A8" s="35" t="s">
        <v>32</v>
      </c>
      <c r="B8" s="37"/>
      <c r="C8" s="20" t="s">
        <v>34</v>
      </c>
      <c r="D8" s="36">
        <v>0</v>
      </c>
    </row>
    <row r="9" spans="1:4" x14ac:dyDescent="0.3">
      <c r="A9" s="35"/>
      <c r="B9" s="37"/>
      <c r="C9" s="20" t="s">
        <v>35</v>
      </c>
      <c r="D9" s="36">
        <v>0</v>
      </c>
    </row>
    <row r="10" spans="1:4" ht="28.8" x14ac:dyDescent="0.3">
      <c r="A10" s="35"/>
      <c r="B10" s="37"/>
      <c r="C10" s="20" t="s">
        <v>36</v>
      </c>
      <c r="D10" s="36">
        <v>0</v>
      </c>
    </row>
    <row r="11" spans="1:4" ht="28.8" x14ac:dyDescent="0.3">
      <c r="A11" s="35"/>
      <c r="B11" s="37"/>
      <c r="C11" s="20" t="s">
        <v>37</v>
      </c>
      <c r="D11" s="36">
        <v>0</v>
      </c>
    </row>
    <row r="12" spans="1:4" ht="28.8" x14ac:dyDescent="0.3">
      <c r="A12" s="35"/>
      <c r="B12" s="38" t="s">
        <v>38</v>
      </c>
      <c r="C12" s="20" t="s">
        <v>39</v>
      </c>
      <c r="D12" s="36">
        <v>0</v>
      </c>
    </row>
    <row r="13" spans="1:4" x14ac:dyDescent="0.3">
      <c r="A13" s="35"/>
      <c r="B13" s="37"/>
      <c r="C13" s="20" t="s">
        <v>40</v>
      </c>
      <c r="D13" s="36">
        <v>0</v>
      </c>
    </row>
    <row r="14" spans="1:4" x14ac:dyDescent="0.3">
      <c r="A14" s="35"/>
      <c r="B14" s="37"/>
      <c r="C14" s="20" t="s">
        <v>41</v>
      </c>
      <c r="D14" s="36">
        <v>0</v>
      </c>
    </row>
    <row r="15" spans="1:4" ht="28.8" x14ac:dyDescent="0.3">
      <c r="A15" s="35"/>
      <c r="B15" s="38" t="s">
        <v>43</v>
      </c>
      <c r="C15" s="20" t="s">
        <v>44</v>
      </c>
      <c r="D15" s="36">
        <v>0</v>
      </c>
    </row>
    <row r="16" spans="1:4" ht="28.8" x14ac:dyDescent="0.3">
      <c r="A16" s="35"/>
      <c r="B16" s="37"/>
      <c r="C16" s="20" t="s">
        <v>45</v>
      </c>
      <c r="D16" s="36">
        <v>0</v>
      </c>
    </row>
    <row r="17" spans="1:4" ht="18" customHeight="1" x14ac:dyDescent="0.3">
      <c r="A17" s="64" t="s">
        <v>81</v>
      </c>
      <c r="B17" s="66"/>
      <c r="C17" s="34"/>
      <c r="D17" s="39"/>
    </row>
    <row r="18" spans="1:4" x14ac:dyDescent="0.3">
      <c r="A18" s="35"/>
      <c r="B18" s="38" t="s">
        <v>88</v>
      </c>
      <c r="C18" s="20" t="s">
        <v>89</v>
      </c>
      <c r="D18" s="36">
        <v>0</v>
      </c>
    </row>
    <row r="19" spans="1:4" x14ac:dyDescent="0.3">
      <c r="A19" s="35"/>
      <c r="B19" s="37"/>
      <c r="C19" s="20" t="s">
        <v>82</v>
      </c>
      <c r="D19" s="36">
        <v>0</v>
      </c>
    </row>
    <row r="20" spans="1:4" x14ac:dyDescent="0.3">
      <c r="A20" s="35"/>
      <c r="B20" s="37"/>
      <c r="C20" s="20" t="s">
        <v>83</v>
      </c>
      <c r="D20" s="36">
        <v>0</v>
      </c>
    </row>
    <row r="21" spans="1:4" ht="28.8" x14ac:dyDescent="0.3">
      <c r="A21" s="35"/>
      <c r="B21" s="37"/>
      <c r="C21" s="20" t="s">
        <v>84</v>
      </c>
      <c r="D21" s="36">
        <v>0</v>
      </c>
    </row>
    <row r="22" spans="1:4" ht="28.8" x14ac:dyDescent="0.3">
      <c r="A22" s="35"/>
      <c r="B22" s="37"/>
      <c r="C22" s="20" t="s">
        <v>85</v>
      </c>
      <c r="D22" s="36">
        <v>0</v>
      </c>
    </row>
    <row r="23" spans="1:4" x14ac:dyDescent="0.3">
      <c r="A23" s="35"/>
      <c r="B23" s="37"/>
      <c r="C23" s="20" t="s">
        <v>86</v>
      </c>
      <c r="D23" s="36">
        <v>0</v>
      </c>
    </row>
    <row r="24" spans="1:4" x14ac:dyDescent="0.3">
      <c r="A24" s="35"/>
      <c r="B24" s="37"/>
      <c r="C24" s="20" t="s">
        <v>87</v>
      </c>
      <c r="D24" s="36">
        <v>0</v>
      </c>
    </row>
    <row r="25" spans="1:4" ht="17.399999999999999" x14ac:dyDescent="0.3">
      <c r="A25" s="40" t="s">
        <v>46</v>
      </c>
      <c r="B25" s="33"/>
      <c r="C25" s="34"/>
      <c r="D25" s="39"/>
    </row>
    <row r="26" spans="1:4" x14ac:dyDescent="0.3">
      <c r="A26" s="35" t="s">
        <v>31</v>
      </c>
      <c r="B26" s="38" t="s">
        <v>42</v>
      </c>
      <c r="C26" s="20" t="s">
        <v>47</v>
      </c>
      <c r="D26" s="36">
        <v>0</v>
      </c>
    </row>
    <row r="27" spans="1:4" x14ac:dyDescent="0.3">
      <c r="A27" s="35" t="s">
        <v>32</v>
      </c>
      <c r="B27" s="38" t="s">
        <v>48</v>
      </c>
      <c r="C27" s="20" t="s">
        <v>49</v>
      </c>
      <c r="D27" s="36">
        <v>0</v>
      </c>
    </row>
    <row r="28" spans="1:4" ht="28.8" x14ac:dyDescent="0.3">
      <c r="A28" s="35"/>
      <c r="B28" s="37"/>
      <c r="C28" s="20" t="s">
        <v>50</v>
      </c>
      <c r="D28" s="36">
        <v>0</v>
      </c>
    </row>
    <row r="29" spans="1:4" ht="28.8" x14ac:dyDescent="0.3">
      <c r="A29" s="35"/>
      <c r="B29" s="37"/>
      <c r="C29" s="20" t="s">
        <v>51</v>
      </c>
      <c r="D29" s="36">
        <v>0</v>
      </c>
    </row>
    <row r="30" spans="1:4" x14ac:dyDescent="0.3">
      <c r="A30" s="35"/>
      <c r="B30" s="37"/>
      <c r="C30" s="20" t="s">
        <v>52</v>
      </c>
      <c r="D30" s="36">
        <v>0</v>
      </c>
    </row>
    <row r="31" spans="1:4" x14ac:dyDescent="0.3">
      <c r="A31" s="35"/>
      <c r="B31" s="37"/>
      <c r="C31" s="20" t="s">
        <v>53</v>
      </c>
      <c r="D31" s="36">
        <v>0</v>
      </c>
    </row>
    <row r="32" spans="1:4" ht="28.8" x14ac:dyDescent="0.3">
      <c r="A32" s="35"/>
      <c r="B32" s="37"/>
      <c r="C32" s="20" t="s">
        <v>54</v>
      </c>
      <c r="D32" s="36">
        <v>0</v>
      </c>
    </row>
    <row r="33" spans="1:4" ht="28.8" x14ac:dyDescent="0.3">
      <c r="A33" s="35"/>
      <c r="B33" s="41" t="s">
        <v>55</v>
      </c>
      <c r="C33" s="20" t="s">
        <v>56</v>
      </c>
      <c r="D33" s="36">
        <v>0</v>
      </c>
    </row>
    <row r="34" spans="1:4" x14ac:dyDescent="0.3">
      <c r="A34" s="35"/>
      <c r="B34" s="38" t="s">
        <v>98</v>
      </c>
      <c r="C34" s="20" t="s">
        <v>99</v>
      </c>
      <c r="D34" s="36">
        <v>0</v>
      </c>
    </row>
    <row r="35" spans="1:4" ht="22.8" customHeight="1" x14ac:dyDescent="0.3">
      <c r="A35" s="64" t="s">
        <v>57</v>
      </c>
      <c r="B35" s="66"/>
      <c r="C35" s="34"/>
      <c r="D35" s="39"/>
    </row>
    <row r="36" spans="1:4" ht="28.8" x14ac:dyDescent="0.3">
      <c r="A36" s="35" t="s">
        <v>31</v>
      </c>
      <c r="B36" s="38" t="s">
        <v>55</v>
      </c>
      <c r="C36" s="20" t="s">
        <v>59</v>
      </c>
      <c r="D36" s="36">
        <v>0</v>
      </c>
    </row>
    <row r="37" spans="1:4" x14ac:dyDescent="0.3">
      <c r="A37" s="35" t="s">
        <v>58</v>
      </c>
      <c r="B37" s="38"/>
      <c r="C37" s="20" t="s">
        <v>60</v>
      </c>
      <c r="D37" s="36">
        <v>0</v>
      </c>
    </row>
    <row r="38" spans="1:4" x14ac:dyDescent="0.3">
      <c r="A38" s="35"/>
      <c r="B38" s="38" t="s">
        <v>70</v>
      </c>
      <c r="C38" s="20" t="s">
        <v>63</v>
      </c>
      <c r="D38" s="36">
        <v>0</v>
      </c>
    </row>
    <row r="39" spans="1:4" x14ac:dyDescent="0.3">
      <c r="A39" s="35"/>
      <c r="B39" s="37"/>
      <c r="C39" s="20" t="s">
        <v>62</v>
      </c>
      <c r="D39" s="36">
        <v>0</v>
      </c>
    </row>
    <row r="40" spans="1:4" x14ac:dyDescent="0.3">
      <c r="A40" s="35"/>
      <c r="B40" s="38"/>
      <c r="C40" s="20" t="s">
        <v>64</v>
      </c>
      <c r="D40" s="36">
        <v>0</v>
      </c>
    </row>
    <row r="41" spans="1:4" x14ac:dyDescent="0.3">
      <c r="A41" s="35"/>
      <c r="B41" s="38"/>
      <c r="C41" s="20" t="s">
        <v>65</v>
      </c>
      <c r="D41" s="36">
        <v>0</v>
      </c>
    </row>
    <row r="42" spans="1:4" x14ac:dyDescent="0.3">
      <c r="A42" s="35"/>
      <c r="B42" s="38"/>
      <c r="C42" s="20" t="s">
        <v>66</v>
      </c>
      <c r="D42" s="36">
        <v>0</v>
      </c>
    </row>
    <row r="43" spans="1:4" x14ac:dyDescent="0.3">
      <c r="A43" s="35"/>
      <c r="B43" s="38"/>
      <c r="C43" s="20" t="s">
        <v>67</v>
      </c>
      <c r="D43" s="36">
        <v>0</v>
      </c>
    </row>
    <row r="44" spans="1:4" x14ac:dyDescent="0.3">
      <c r="A44" s="35"/>
      <c r="B44" s="38"/>
      <c r="C44" s="20" t="s">
        <v>68</v>
      </c>
      <c r="D44" s="36">
        <v>0</v>
      </c>
    </row>
    <row r="45" spans="1:4" x14ac:dyDescent="0.3">
      <c r="A45" s="35"/>
      <c r="B45" s="38"/>
      <c r="C45" s="20" t="s">
        <v>69</v>
      </c>
      <c r="D45" s="36">
        <v>0</v>
      </c>
    </row>
    <row r="46" spans="1:4" x14ac:dyDescent="0.3">
      <c r="A46" s="35"/>
      <c r="B46" s="38" t="s">
        <v>71</v>
      </c>
      <c r="C46" s="20" t="s">
        <v>63</v>
      </c>
      <c r="D46" s="36">
        <v>0</v>
      </c>
    </row>
    <row r="47" spans="1:4" x14ac:dyDescent="0.3">
      <c r="A47" s="35"/>
      <c r="B47" s="38"/>
      <c r="C47" s="20" t="s">
        <v>62</v>
      </c>
      <c r="D47" s="36">
        <v>0</v>
      </c>
    </row>
    <row r="48" spans="1:4" x14ac:dyDescent="0.3">
      <c r="A48" s="35"/>
      <c r="B48" s="37"/>
      <c r="C48" s="20" t="s">
        <v>72</v>
      </c>
      <c r="D48" s="36">
        <v>0</v>
      </c>
    </row>
    <row r="49" spans="1:4" x14ac:dyDescent="0.3">
      <c r="A49" s="35"/>
      <c r="B49" s="38"/>
      <c r="C49" s="20" t="s">
        <v>73</v>
      </c>
      <c r="D49" s="36">
        <v>0</v>
      </c>
    </row>
    <row r="50" spans="1:4" ht="17.399999999999999" x14ac:dyDescent="0.3">
      <c r="A50" s="40" t="s">
        <v>74</v>
      </c>
      <c r="B50" s="33"/>
      <c r="C50" s="34"/>
      <c r="D50" s="39"/>
    </row>
    <row r="51" spans="1:4" ht="43.2" x14ac:dyDescent="0.3">
      <c r="A51" s="35" t="s">
        <v>31</v>
      </c>
      <c r="B51" s="38" t="s">
        <v>55</v>
      </c>
      <c r="C51" s="20" t="s">
        <v>75</v>
      </c>
      <c r="D51" s="36">
        <v>0</v>
      </c>
    </row>
    <row r="52" spans="1:4" x14ac:dyDescent="0.3">
      <c r="A52" s="35" t="s">
        <v>58</v>
      </c>
      <c r="B52" s="38" t="s">
        <v>61</v>
      </c>
      <c r="C52" s="20" t="s">
        <v>76</v>
      </c>
      <c r="D52" s="36">
        <v>0</v>
      </c>
    </row>
    <row r="53" spans="1:4" x14ac:dyDescent="0.3">
      <c r="A53" s="35"/>
      <c r="B53" s="37"/>
      <c r="C53" s="20" t="s">
        <v>77</v>
      </c>
      <c r="D53" s="36">
        <v>0</v>
      </c>
    </row>
    <row r="54" spans="1:4" ht="28.8" x14ac:dyDescent="0.3">
      <c r="A54" s="35"/>
      <c r="B54" s="38"/>
      <c r="C54" s="20" t="s">
        <v>78</v>
      </c>
      <c r="D54" s="36">
        <v>0</v>
      </c>
    </row>
    <row r="55" spans="1:4" ht="28.8" x14ac:dyDescent="0.3">
      <c r="A55" s="35"/>
      <c r="B55" s="38"/>
      <c r="C55" s="20" t="s">
        <v>79</v>
      </c>
      <c r="D55" s="36">
        <v>0</v>
      </c>
    </row>
    <row r="56" spans="1:4" x14ac:dyDescent="0.3">
      <c r="A56" s="35"/>
      <c r="B56" s="38"/>
      <c r="C56" s="20" t="s">
        <v>80</v>
      </c>
      <c r="D56" s="36">
        <v>0</v>
      </c>
    </row>
    <row r="57" spans="1:4" ht="20.399999999999999" customHeight="1" x14ac:dyDescent="0.3">
      <c r="A57" s="64" t="s">
        <v>90</v>
      </c>
      <c r="B57" s="66"/>
      <c r="C57" s="34"/>
      <c r="D57" s="39"/>
    </row>
    <row r="58" spans="1:4" ht="43.2" x14ac:dyDescent="0.3">
      <c r="A58" s="35" t="s">
        <v>31</v>
      </c>
      <c r="B58" s="38" t="s">
        <v>55</v>
      </c>
      <c r="C58" s="20" t="s">
        <v>91</v>
      </c>
      <c r="D58" s="36">
        <v>0</v>
      </c>
    </row>
    <row r="59" spans="1:4" x14ac:dyDescent="0.3">
      <c r="A59" s="35" t="s">
        <v>58</v>
      </c>
      <c r="B59" s="38"/>
      <c r="C59" s="20" t="s">
        <v>92</v>
      </c>
      <c r="D59" s="36">
        <v>0</v>
      </c>
    </row>
    <row r="60" spans="1:4" x14ac:dyDescent="0.3">
      <c r="A60" s="42"/>
      <c r="B60" s="38"/>
      <c r="C60" s="20" t="s">
        <v>93</v>
      </c>
      <c r="D60" s="36">
        <v>0</v>
      </c>
    </row>
    <row r="61" spans="1:4" x14ac:dyDescent="0.3">
      <c r="A61" s="42"/>
      <c r="B61" s="38"/>
      <c r="C61" s="20" t="s">
        <v>94</v>
      </c>
      <c r="D61" s="36">
        <v>0</v>
      </c>
    </row>
    <row r="62" spans="1:4" x14ac:dyDescent="0.3">
      <c r="A62" s="42"/>
      <c r="B62" s="38"/>
      <c r="C62" s="20" t="s">
        <v>95</v>
      </c>
      <c r="D62" s="36">
        <v>0</v>
      </c>
    </row>
    <row r="63" spans="1:4" ht="28.8" x14ac:dyDescent="0.3">
      <c r="A63" s="42"/>
      <c r="B63" s="38" t="s">
        <v>96</v>
      </c>
      <c r="C63" s="20" t="s">
        <v>97</v>
      </c>
      <c r="D63" s="36">
        <v>0</v>
      </c>
    </row>
    <row r="64" spans="1:4" ht="21" customHeight="1" x14ac:dyDescent="0.3">
      <c r="A64" s="32" t="s">
        <v>100</v>
      </c>
      <c r="B64" s="22"/>
      <c r="C64" s="23"/>
      <c r="D64" s="43"/>
    </row>
    <row r="65" spans="1:4" x14ac:dyDescent="0.3">
      <c r="A65" s="42"/>
      <c r="B65" s="44" t="s">
        <v>109</v>
      </c>
      <c r="C65" s="20" t="s">
        <v>110</v>
      </c>
      <c r="D65" s="36">
        <v>0</v>
      </c>
    </row>
    <row r="66" spans="1:4" x14ac:dyDescent="0.3">
      <c r="A66" s="42"/>
      <c r="B66" s="38" t="s">
        <v>61</v>
      </c>
      <c r="C66" s="21" t="s">
        <v>101</v>
      </c>
      <c r="D66" s="36">
        <v>0</v>
      </c>
    </row>
    <row r="67" spans="1:4" x14ac:dyDescent="0.3">
      <c r="A67" s="42"/>
      <c r="B67" s="45"/>
      <c r="C67" s="21" t="s">
        <v>102</v>
      </c>
      <c r="D67" s="36">
        <v>0</v>
      </c>
    </row>
    <row r="68" spans="1:4" x14ac:dyDescent="0.3">
      <c r="A68" s="42"/>
      <c r="B68" s="45"/>
      <c r="C68" s="21" t="s">
        <v>103</v>
      </c>
      <c r="D68" s="36">
        <v>0</v>
      </c>
    </row>
    <row r="69" spans="1:4" x14ac:dyDescent="0.3">
      <c r="A69" s="42"/>
      <c r="B69" s="45"/>
      <c r="C69" s="21" t="s">
        <v>104</v>
      </c>
      <c r="D69" s="36">
        <v>0</v>
      </c>
    </row>
    <row r="70" spans="1:4" x14ac:dyDescent="0.3">
      <c r="A70" s="42"/>
      <c r="B70" s="45"/>
      <c r="C70" s="21" t="s">
        <v>105</v>
      </c>
      <c r="D70" s="36">
        <v>0</v>
      </c>
    </row>
    <row r="71" spans="1:4" x14ac:dyDescent="0.3">
      <c r="A71" s="42"/>
      <c r="B71" s="45"/>
      <c r="C71" s="21" t="s">
        <v>106</v>
      </c>
      <c r="D71" s="36">
        <v>0</v>
      </c>
    </row>
    <row r="72" spans="1:4" x14ac:dyDescent="0.3">
      <c r="A72" s="42"/>
      <c r="B72" s="45"/>
      <c r="C72" s="21" t="s">
        <v>107</v>
      </c>
      <c r="D72" s="36">
        <v>0</v>
      </c>
    </row>
    <row r="73" spans="1:4" x14ac:dyDescent="0.3">
      <c r="A73" s="42"/>
      <c r="B73" s="45"/>
      <c r="C73" s="21" t="s">
        <v>108</v>
      </c>
      <c r="D73" s="36">
        <v>0</v>
      </c>
    </row>
    <row r="74" spans="1:4" ht="19.8" customHeight="1" x14ac:dyDescent="0.3">
      <c r="A74" s="64" t="s">
        <v>111</v>
      </c>
      <c r="B74" s="65"/>
      <c r="C74" s="34"/>
      <c r="D74" s="46"/>
    </row>
    <row r="75" spans="1:4" ht="28.8" x14ac:dyDescent="0.3">
      <c r="A75" s="42"/>
      <c r="B75" s="25" t="s">
        <v>48</v>
      </c>
      <c r="C75" s="24" t="s">
        <v>112</v>
      </c>
      <c r="D75" s="36">
        <v>0</v>
      </c>
    </row>
    <row r="76" spans="1:4" x14ac:dyDescent="0.3">
      <c r="A76" s="42"/>
      <c r="B76" s="25"/>
      <c r="C76" s="24" t="s">
        <v>113</v>
      </c>
      <c r="D76" s="36">
        <v>0</v>
      </c>
    </row>
    <row r="77" spans="1:4" ht="43.2" x14ac:dyDescent="0.3">
      <c r="A77" s="42"/>
      <c r="B77" s="25" t="s">
        <v>114</v>
      </c>
      <c r="C77" s="24" t="s">
        <v>115</v>
      </c>
      <c r="D77" s="36">
        <v>0</v>
      </c>
    </row>
    <row r="78" spans="1:4" x14ac:dyDescent="0.3">
      <c r="A78" s="42"/>
      <c r="B78" s="25" t="s">
        <v>117</v>
      </c>
      <c r="C78" s="24" t="s">
        <v>118</v>
      </c>
      <c r="D78" s="36">
        <v>0</v>
      </c>
    </row>
    <row r="79" spans="1:4" x14ac:dyDescent="0.3">
      <c r="A79" s="42"/>
      <c r="B79" s="25" t="s">
        <v>120</v>
      </c>
      <c r="C79" s="24" t="s">
        <v>119</v>
      </c>
      <c r="D79" s="36">
        <v>0</v>
      </c>
    </row>
    <row r="80" spans="1:4" x14ac:dyDescent="0.3">
      <c r="A80" s="42"/>
      <c r="B80" s="26"/>
      <c r="C80" s="24" t="s">
        <v>116</v>
      </c>
      <c r="D80" s="36">
        <v>0</v>
      </c>
    </row>
    <row r="81" spans="1:4" ht="17.399999999999999" x14ac:dyDescent="0.3">
      <c r="A81" s="32" t="s">
        <v>121</v>
      </c>
      <c r="B81" s="47"/>
      <c r="C81" s="34"/>
      <c r="D81" s="46"/>
    </row>
    <row r="82" spans="1:4" x14ac:dyDescent="0.3">
      <c r="A82" s="42"/>
      <c r="B82" s="38" t="s">
        <v>126</v>
      </c>
      <c r="C82" s="20" t="s">
        <v>127</v>
      </c>
      <c r="D82" s="36">
        <v>0</v>
      </c>
    </row>
    <row r="83" spans="1:4" ht="28.8" x14ac:dyDescent="0.3">
      <c r="A83" s="42"/>
      <c r="B83" s="38" t="s">
        <v>122</v>
      </c>
      <c r="C83" s="24" t="s">
        <v>123</v>
      </c>
      <c r="D83" s="36">
        <v>0</v>
      </c>
    </row>
    <row r="84" spans="1:4" x14ac:dyDescent="0.3">
      <c r="A84" s="42"/>
      <c r="B84" s="45"/>
      <c r="C84" s="24" t="s">
        <v>124</v>
      </c>
      <c r="D84" s="36">
        <v>0</v>
      </c>
    </row>
    <row r="85" spans="1:4" x14ac:dyDescent="0.3">
      <c r="A85" s="42"/>
      <c r="B85" s="45"/>
      <c r="C85" s="24" t="s">
        <v>125</v>
      </c>
      <c r="D85" s="36">
        <v>0</v>
      </c>
    </row>
    <row r="86" spans="1:4" ht="17.399999999999999" x14ac:dyDescent="0.3">
      <c r="A86" s="32" t="s">
        <v>132</v>
      </c>
      <c r="B86" s="47"/>
      <c r="C86" s="34"/>
      <c r="D86" s="46"/>
    </row>
    <row r="87" spans="1:4" ht="28.8" x14ac:dyDescent="0.3">
      <c r="A87" s="42"/>
      <c r="B87" s="27" t="s">
        <v>48</v>
      </c>
      <c r="C87" s="24" t="s">
        <v>133</v>
      </c>
      <c r="D87" s="36">
        <v>0</v>
      </c>
    </row>
    <row r="88" spans="1:4" ht="28.8" x14ac:dyDescent="0.3">
      <c r="A88" s="42"/>
      <c r="B88" s="27" t="s">
        <v>139</v>
      </c>
      <c r="C88" s="24" t="s">
        <v>138</v>
      </c>
      <c r="D88" s="36">
        <v>0</v>
      </c>
    </row>
    <row r="89" spans="1:4" x14ac:dyDescent="0.3">
      <c r="A89" s="42"/>
      <c r="B89" s="27" t="s">
        <v>140</v>
      </c>
      <c r="C89" s="21" t="s">
        <v>134</v>
      </c>
      <c r="D89" s="36">
        <v>0</v>
      </c>
    </row>
    <row r="90" spans="1:4" x14ac:dyDescent="0.3">
      <c r="A90" s="42"/>
      <c r="B90" s="45"/>
      <c r="C90" s="21" t="s">
        <v>135</v>
      </c>
      <c r="D90" s="36">
        <v>0</v>
      </c>
    </row>
    <row r="91" spans="1:4" x14ac:dyDescent="0.3">
      <c r="A91" s="42"/>
      <c r="B91" s="45"/>
      <c r="C91" s="21" t="s">
        <v>136</v>
      </c>
      <c r="D91" s="36">
        <v>0</v>
      </c>
    </row>
    <row r="92" spans="1:4" x14ac:dyDescent="0.3">
      <c r="A92" s="42"/>
      <c r="B92" s="45"/>
      <c r="C92" s="21" t="s">
        <v>137</v>
      </c>
      <c r="D92" s="36">
        <v>0</v>
      </c>
    </row>
    <row r="93" spans="1:4" ht="17.399999999999999" x14ac:dyDescent="0.3">
      <c r="A93" s="32" t="s">
        <v>141</v>
      </c>
      <c r="B93" s="47"/>
      <c r="C93" s="34"/>
      <c r="D93" s="46"/>
    </row>
    <row r="94" spans="1:4" ht="28.8" x14ac:dyDescent="0.3">
      <c r="A94" s="35" t="s">
        <v>143</v>
      </c>
      <c r="B94" s="27" t="s">
        <v>48</v>
      </c>
      <c r="C94" s="24" t="s">
        <v>142</v>
      </c>
      <c r="D94" s="36">
        <v>0</v>
      </c>
    </row>
    <row r="95" spans="1:4" ht="28.8" x14ac:dyDescent="0.3">
      <c r="A95" s="35" t="s">
        <v>144</v>
      </c>
      <c r="B95" s="27" t="s">
        <v>139</v>
      </c>
      <c r="C95" s="24" t="s">
        <v>138</v>
      </c>
      <c r="D95" s="36">
        <v>0</v>
      </c>
    </row>
    <row r="96" spans="1:4" x14ac:dyDescent="0.3">
      <c r="A96" s="42"/>
      <c r="B96" s="27" t="s">
        <v>140</v>
      </c>
      <c r="C96" s="21" t="s">
        <v>145</v>
      </c>
      <c r="D96" s="36">
        <v>0</v>
      </c>
    </row>
    <row r="97" spans="1:4" x14ac:dyDescent="0.3">
      <c r="A97" s="42"/>
      <c r="B97" s="45"/>
      <c r="C97" s="21" t="s">
        <v>135</v>
      </c>
      <c r="D97" s="36">
        <v>0</v>
      </c>
    </row>
    <row r="98" spans="1:4" x14ac:dyDescent="0.3">
      <c r="A98" s="42"/>
      <c r="B98" s="45"/>
      <c r="C98" s="21" t="s">
        <v>146</v>
      </c>
      <c r="D98" s="36">
        <v>0</v>
      </c>
    </row>
    <row r="99" spans="1:4" x14ac:dyDescent="0.3">
      <c r="A99" s="42"/>
      <c r="B99" s="45"/>
      <c r="C99" s="21" t="s">
        <v>147</v>
      </c>
      <c r="D99" s="36">
        <v>0</v>
      </c>
    </row>
    <row r="100" spans="1:4" ht="17.399999999999999" x14ac:dyDescent="0.3">
      <c r="A100" s="32" t="s">
        <v>148</v>
      </c>
      <c r="B100" s="47"/>
      <c r="C100" s="34"/>
      <c r="D100" s="46"/>
    </row>
    <row r="101" spans="1:4" ht="28.2" customHeight="1" x14ac:dyDescent="0.3">
      <c r="A101" s="35" t="s">
        <v>143</v>
      </c>
      <c r="B101" s="27" t="s">
        <v>48</v>
      </c>
      <c r="C101" s="24" t="s">
        <v>150</v>
      </c>
      <c r="D101" s="36">
        <v>0</v>
      </c>
    </row>
    <row r="102" spans="1:4" ht="28.8" x14ac:dyDescent="0.3">
      <c r="A102" s="48" t="s">
        <v>149</v>
      </c>
      <c r="B102" s="27" t="s">
        <v>139</v>
      </c>
      <c r="C102" s="24" t="s">
        <v>138</v>
      </c>
      <c r="D102" s="36">
        <v>0</v>
      </c>
    </row>
    <row r="103" spans="1:4" x14ac:dyDescent="0.3">
      <c r="A103" s="42"/>
      <c r="B103" s="27" t="s">
        <v>140</v>
      </c>
      <c r="C103" s="21" t="s">
        <v>151</v>
      </c>
      <c r="D103" s="36">
        <v>0</v>
      </c>
    </row>
    <row r="104" spans="1:4" x14ac:dyDescent="0.3">
      <c r="A104" s="42"/>
      <c r="B104" s="45"/>
      <c r="C104" s="21" t="s">
        <v>135</v>
      </c>
      <c r="D104" s="36">
        <v>0</v>
      </c>
    </row>
    <row r="105" spans="1:4" x14ac:dyDescent="0.3">
      <c r="A105" s="42"/>
      <c r="B105" s="45"/>
      <c r="C105" s="21" t="s">
        <v>136</v>
      </c>
      <c r="D105" s="36">
        <v>0</v>
      </c>
    </row>
    <row r="106" spans="1:4" x14ac:dyDescent="0.3">
      <c r="A106" s="42"/>
      <c r="B106" s="45"/>
      <c r="C106" s="21" t="s">
        <v>147</v>
      </c>
      <c r="D106" s="36">
        <v>0</v>
      </c>
    </row>
    <row r="107" spans="1:4" ht="17.399999999999999" x14ac:dyDescent="0.3">
      <c r="A107" s="32" t="s">
        <v>152</v>
      </c>
      <c r="B107" s="47"/>
      <c r="C107" s="28"/>
      <c r="D107" s="46"/>
    </row>
    <row r="108" spans="1:4" x14ac:dyDescent="0.3">
      <c r="A108" s="42"/>
      <c r="B108" s="27" t="s">
        <v>48</v>
      </c>
      <c r="C108" s="21" t="s">
        <v>153</v>
      </c>
      <c r="D108" s="36">
        <v>0</v>
      </c>
    </row>
    <row r="109" spans="1:4" x14ac:dyDescent="0.3">
      <c r="A109" s="42"/>
      <c r="B109" s="45"/>
      <c r="C109" s="21" t="s">
        <v>157</v>
      </c>
      <c r="D109" s="36">
        <v>0</v>
      </c>
    </row>
    <row r="110" spans="1:4" x14ac:dyDescent="0.3">
      <c r="A110" s="42"/>
      <c r="B110" s="45"/>
      <c r="C110" s="21" t="s">
        <v>156</v>
      </c>
      <c r="D110" s="36">
        <v>0</v>
      </c>
    </row>
    <row r="111" spans="1:4" x14ac:dyDescent="0.3">
      <c r="A111" s="42"/>
      <c r="B111" s="45"/>
      <c r="C111" s="21" t="s">
        <v>158</v>
      </c>
      <c r="D111" s="36">
        <v>0</v>
      </c>
    </row>
    <row r="112" spans="1:4" x14ac:dyDescent="0.3">
      <c r="A112" s="42"/>
      <c r="B112" s="45"/>
      <c r="C112" s="21" t="s">
        <v>154</v>
      </c>
      <c r="D112" s="36">
        <v>0</v>
      </c>
    </row>
    <row r="113" spans="1:4" x14ac:dyDescent="0.3">
      <c r="A113" s="42"/>
      <c r="B113" s="45"/>
      <c r="C113" s="21" t="s">
        <v>155</v>
      </c>
      <c r="D113" s="36">
        <v>0</v>
      </c>
    </row>
    <row r="114" spans="1:4" ht="17.399999999999999" x14ac:dyDescent="0.3">
      <c r="A114" s="32" t="s">
        <v>7</v>
      </c>
      <c r="B114" s="47"/>
      <c r="C114" s="28"/>
      <c r="D114" s="46"/>
    </row>
    <row r="115" spans="1:4" x14ac:dyDescent="0.3">
      <c r="A115" s="42"/>
      <c r="B115" s="27" t="s">
        <v>48</v>
      </c>
      <c r="C115" s="21" t="s">
        <v>159</v>
      </c>
      <c r="D115" s="36">
        <v>0</v>
      </c>
    </row>
    <row r="116" spans="1:4" x14ac:dyDescent="0.3">
      <c r="A116" s="42"/>
      <c r="B116" s="45"/>
      <c r="C116" s="21" t="s">
        <v>160</v>
      </c>
      <c r="D116" s="36">
        <v>0</v>
      </c>
    </row>
    <row r="117" spans="1:4" x14ac:dyDescent="0.3">
      <c r="A117" s="42"/>
      <c r="B117" s="45"/>
      <c r="C117" s="21" t="s">
        <v>161</v>
      </c>
      <c r="D117" s="36">
        <v>0</v>
      </c>
    </row>
    <row r="118" spans="1:4" x14ac:dyDescent="0.3">
      <c r="A118" s="42"/>
      <c r="B118" s="45"/>
      <c r="C118" s="21" t="s">
        <v>162</v>
      </c>
      <c r="D118" s="36">
        <v>0</v>
      </c>
    </row>
    <row r="119" spans="1:4" ht="15" thickBot="1" x14ac:dyDescent="0.35">
      <c r="A119" s="49"/>
      <c r="B119" s="50"/>
      <c r="C119" s="51" t="s">
        <v>163</v>
      </c>
      <c r="D119" s="52">
        <v>0</v>
      </c>
    </row>
    <row r="121" spans="1:4" ht="21" x14ac:dyDescent="0.4">
      <c r="C121" s="53" t="s">
        <v>165</v>
      </c>
      <c r="D121" s="54">
        <f>MROUND(SUM(D7:D119)*40/COUNTA(C7:C119),0.25)</f>
        <v>0</v>
      </c>
    </row>
    <row r="123" spans="1:4" x14ac:dyDescent="0.3">
      <c r="A123" s="78" t="s">
        <v>170</v>
      </c>
      <c r="B123" s="79"/>
      <c r="C123" s="78"/>
      <c r="D123" s="79"/>
    </row>
    <row r="124" spans="1:4" x14ac:dyDescent="0.3">
      <c r="A124" s="80"/>
      <c r="B124" s="81"/>
      <c r="C124" s="80"/>
      <c r="D124" s="81"/>
    </row>
    <row r="125" spans="1:4" x14ac:dyDescent="0.3">
      <c r="A125" s="80"/>
      <c r="B125" s="81"/>
      <c r="C125" s="80"/>
      <c r="D125" s="81"/>
    </row>
    <row r="126" spans="1:4" x14ac:dyDescent="0.3">
      <c r="A126" s="82"/>
      <c r="B126" s="83"/>
      <c r="C126" s="82"/>
      <c r="D126" s="83"/>
    </row>
  </sheetData>
  <mergeCells count="9">
    <mergeCell ref="A123:B126"/>
    <mergeCell ref="C123:D126"/>
    <mergeCell ref="B3:D3"/>
    <mergeCell ref="A1:D1"/>
    <mergeCell ref="A74:B74"/>
    <mergeCell ref="A35:B35"/>
    <mergeCell ref="A17:B17"/>
    <mergeCell ref="A57:B57"/>
    <mergeCell ref="D5:D6"/>
  </mergeCells>
  <pageMargins left="0.25" right="0.25" top="0.75" bottom="0.75" header="0.3" footer="0.3"/>
  <pageSetup paperSize="8" scale="91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BORDEREAU</vt:lpstr>
      <vt:lpstr>AUTOEVAL</vt:lpstr>
      <vt:lpstr>AUTOEVAL!Zone_d_impression</vt:lpstr>
      <vt:lpstr>BORDEREAU!Zone_d_impression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GIRARD</dc:creator>
  <cp:lastModifiedBy>David GIRARD</cp:lastModifiedBy>
  <cp:lastPrinted>2024-07-17T13:59:20Z</cp:lastPrinted>
  <dcterms:created xsi:type="dcterms:W3CDTF">2024-07-02T13:14:05Z</dcterms:created>
  <dcterms:modified xsi:type="dcterms:W3CDTF">2024-07-17T13:59:42Z</dcterms:modified>
</cp:coreProperties>
</file>