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rofil\Documents\laurence\jbc\marché photocopieurs\2024-27\"/>
    </mc:Choice>
  </mc:AlternateContent>
  <bookViews>
    <workbookView xWindow="0" yWindow="0" windowWidth="19035" windowHeight="730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I20" i="1"/>
  <c r="M20" i="1" l="1"/>
  <c r="L17" i="1"/>
  <c r="I17" i="1"/>
  <c r="M17" i="1" l="1"/>
  <c r="L11" i="1" l="1"/>
  <c r="L12" i="1"/>
  <c r="L13" i="1"/>
  <c r="L14" i="1"/>
  <c r="L15" i="1"/>
  <c r="L16" i="1"/>
  <c r="L18" i="1"/>
  <c r="L19" i="1"/>
  <c r="L21" i="1"/>
  <c r="L22" i="1"/>
  <c r="L23" i="1"/>
  <c r="L24" i="1"/>
  <c r="L10" i="1"/>
  <c r="D25" i="1"/>
  <c r="J25" i="1"/>
  <c r="J26" i="1" s="1"/>
  <c r="E25" i="1"/>
  <c r="E26" i="1" s="1"/>
  <c r="I11" i="1"/>
  <c r="I12" i="1"/>
  <c r="I13" i="1"/>
  <c r="I14" i="1"/>
  <c r="I15" i="1"/>
  <c r="M15" i="1" s="1"/>
  <c r="I16" i="1"/>
  <c r="I18" i="1"/>
  <c r="I19" i="1"/>
  <c r="I21" i="1"/>
  <c r="M21" i="1" s="1"/>
  <c r="I22" i="1"/>
  <c r="I23" i="1"/>
  <c r="I24" i="1"/>
  <c r="I10" i="1"/>
  <c r="M11" i="1" l="1"/>
  <c r="D26" i="1"/>
  <c r="D27" i="1" s="1"/>
  <c r="L25" i="1"/>
  <c r="L26" i="1" s="1"/>
  <c r="L27" i="1" s="1"/>
  <c r="M14" i="1"/>
  <c r="M23" i="1"/>
  <c r="M18" i="1"/>
  <c r="M24" i="1"/>
  <c r="M22" i="1"/>
  <c r="M19" i="1"/>
  <c r="M16" i="1"/>
  <c r="M13" i="1"/>
  <c r="M12" i="1"/>
  <c r="M10" i="1"/>
  <c r="I25" i="1"/>
  <c r="I26" i="1" s="1"/>
  <c r="M25" i="1" l="1"/>
  <c r="I27" i="1"/>
  <c r="M26" i="1" l="1"/>
  <c r="M27" i="1" s="1"/>
</calcChain>
</file>

<file path=xl/sharedStrings.xml><?xml version="1.0" encoding="utf-8"?>
<sst xmlns="http://schemas.openxmlformats.org/spreadsheetml/2006/main" count="37" uniqueCount="30">
  <si>
    <t xml:space="preserve">Candidat : </t>
  </si>
  <si>
    <t>LOCALISATION</t>
  </si>
  <si>
    <t>MATERIEL PROPOSE</t>
  </si>
  <si>
    <t>Administration</t>
  </si>
  <si>
    <t>Ateliers</t>
  </si>
  <si>
    <t>DDFPT</t>
  </si>
  <si>
    <t>CDI</t>
  </si>
  <si>
    <t>SEDAN</t>
  </si>
  <si>
    <t>VIVIER</t>
  </si>
  <si>
    <t>TOTAUX</t>
  </si>
  <si>
    <t>LOCATION/TRIMESTRE HT</t>
  </si>
  <si>
    <t>MAINTENANCE/TRIMESTRE HT COUT COPIE</t>
  </si>
  <si>
    <t>Fait à ………………………………………………………………………………………, le ……………………………………………..</t>
  </si>
  <si>
    <t>Signature du directeur ou de son représentant dûment habilité et cachet de l'entreprise</t>
  </si>
  <si>
    <t>Prix HT à l'unité</t>
  </si>
  <si>
    <t>Sous total</t>
  </si>
  <si>
    <t>ANNEXE FINANCIERE</t>
  </si>
  <si>
    <t>MARCHE : LOCATION ET MAINTENANCE DE 15 PHOTOCOPIEURS NEUFS</t>
  </si>
  <si>
    <t>Intendance 1</t>
  </si>
  <si>
    <t>Intendance 2</t>
  </si>
  <si>
    <t>Salle des profs 1</t>
  </si>
  <si>
    <t>Salle des profs 2</t>
  </si>
  <si>
    <t>COUT TOTAL A L'ANNEE HT (TRIMESTREx4)</t>
  </si>
  <si>
    <t>COUT TOTAL A L'ANNEE TTC (TRIMESTRE x4)</t>
  </si>
  <si>
    <t>TOTAUX PAR TRIMESTRE</t>
  </si>
  <si>
    <t>Volume photocopies Noir et blanc approximatif/Trimestre</t>
  </si>
  <si>
    <t>Volume photocopies couleurs approximatif/ Trimestre</t>
  </si>
  <si>
    <t>du 1er septembre 2024 au 31 août 2027</t>
  </si>
  <si>
    <t>Ateliers 1 Méca</t>
  </si>
  <si>
    <t>Ateliers 2 Electro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</si>
</sst>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8" tint="0.39997558519241921"/>
      <name val="Calibri"/>
      <family val="2"/>
      <scheme val="minor"/>
    </font>
    <font>
      <b/>
      <sz val="10"/>
      <color theme="8" tint="0.39997558519241921"/>
      <name val="Calibri"/>
      <family val="2"/>
      <scheme val="minor"/>
    </font>
    <font>
      <b/>
      <sz val="11"/>
      <color theme="8" tint="0.3999755851924192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6" fillId="0" borderId="1" xfId="0" applyFont="1" applyBorder="1"/>
    <xf numFmtId="0" fontId="6" fillId="0" borderId="1" xfId="0" applyFont="1" applyFill="1" applyBorder="1"/>
    <xf numFmtId="0" fontId="0" fillId="0" borderId="0" xfId="0" applyFont="1"/>
    <xf numFmtId="0" fontId="8" fillId="0" borderId="0" xfId="0" applyFont="1"/>
    <xf numFmtId="1" fontId="0" fillId="0" borderId="0" xfId="0" applyNumberFormat="1" applyAlignment="1">
      <alignment horizontal="center"/>
    </xf>
    <xf numFmtId="0" fontId="6" fillId="0" borderId="3" xfId="0" applyFont="1" applyFill="1" applyBorder="1"/>
    <xf numFmtId="0" fontId="6" fillId="0" borderId="1" xfId="0" applyFont="1" applyBorder="1" applyAlignment="1">
      <alignment horizontal="center"/>
    </xf>
    <xf numFmtId="164" fontId="0" fillId="0" borderId="0" xfId="0" applyNumberFormat="1" applyAlignment="1">
      <alignment horizontal="right"/>
    </xf>
    <xf numFmtId="0" fontId="7" fillId="0" borderId="0" xfId="0" applyFont="1"/>
    <xf numFmtId="16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right" vertic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11" xfId="0" applyNumberFormat="1" applyFont="1" applyBorder="1" applyAlignment="1">
      <alignment horizontal="right"/>
    </xf>
    <xf numFmtId="1" fontId="6" fillId="0" borderId="12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164" fontId="12" fillId="0" borderId="23" xfId="0" applyNumberFormat="1" applyFont="1" applyBorder="1" applyAlignment="1">
      <alignment horizontal="right"/>
    </xf>
    <xf numFmtId="164" fontId="12" fillId="0" borderId="24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164" fontId="6" fillId="0" borderId="24" xfId="0" applyNumberFormat="1" applyFont="1" applyBorder="1" applyAlignment="1">
      <alignment horizontal="right"/>
    </xf>
    <xf numFmtId="0" fontId="6" fillId="0" borderId="11" xfId="0" applyFont="1" applyBorder="1"/>
    <xf numFmtId="0" fontId="5" fillId="0" borderId="30" xfId="0" applyFont="1" applyBorder="1"/>
    <xf numFmtId="0" fontId="7" fillId="0" borderId="32" xfId="0" applyFont="1" applyBorder="1"/>
    <xf numFmtId="164" fontId="9" fillId="0" borderId="25" xfId="0" applyNumberFormat="1" applyFont="1" applyBorder="1" applyAlignment="1">
      <alignment horizontal="right"/>
    </xf>
    <xf numFmtId="164" fontId="14" fillId="0" borderId="11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64" fontId="14" fillId="0" borderId="23" xfId="0" applyNumberFormat="1" applyFont="1" applyBorder="1" applyAlignment="1">
      <alignment horizontal="right"/>
    </xf>
    <xf numFmtId="164" fontId="9" fillId="2" borderId="25" xfId="0" applyNumberFormat="1" applyFont="1" applyFill="1" applyBorder="1" applyAlignment="1">
      <alignment horizontal="right"/>
    </xf>
    <xf numFmtId="0" fontId="15" fillId="0" borderId="6" xfId="0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right" vertical="center"/>
    </xf>
    <xf numFmtId="164" fontId="1" fillId="0" borderId="23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11" fillId="0" borderId="21" xfId="0" applyNumberFormat="1" applyFont="1" applyBorder="1" applyAlignment="1">
      <alignment horizontal="right" vertical="center" wrapText="1"/>
    </xf>
    <xf numFmtId="164" fontId="11" fillId="0" borderId="22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" fontId="9" fillId="3" borderId="14" xfId="0" applyNumberFormat="1" applyFont="1" applyFill="1" applyBorder="1" applyAlignment="1">
      <alignment horizontal="center"/>
    </xf>
    <xf numFmtId="1" fontId="9" fillId="3" borderId="15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2" fillId="0" borderId="10" xfId="0" applyFont="1" applyBorder="1" applyAlignment="1">
      <alignment vertical="center" textRotation="255"/>
    </xf>
    <xf numFmtId="0" fontId="2" fillId="0" borderId="10" xfId="0" applyFont="1" applyBorder="1" applyAlignment="1">
      <alignment horizontal="center" textRotation="255"/>
    </xf>
    <xf numFmtId="0" fontId="7" fillId="0" borderId="2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1116430</xdr:colOff>
      <xdr:row>4</xdr:row>
      <xdr:rowOff>19050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26105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1"/>
  <sheetViews>
    <sheetView tabSelected="1" workbookViewId="0">
      <selection activeCell="M8" sqref="M8:M9"/>
    </sheetView>
  </sheetViews>
  <sheetFormatPr baseColWidth="10" defaultRowHeight="15" x14ac:dyDescent="0.25"/>
  <cols>
    <col min="1" max="1" width="4.42578125" style="2" customWidth="1"/>
    <col min="2" max="2" width="13.7109375" customWidth="1"/>
    <col min="3" max="3" width="25.42578125" customWidth="1"/>
    <col min="4" max="4" width="16.5703125" style="12" customWidth="1"/>
    <col min="5" max="5" width="10.140625" style="7" customWidth="1"/>
    <col min="6" max="6" width="9.85546875" style="13" customWidth="1"/>
    <col min="7" max="7" width="12.28515625" style="1" hidden="1" customWidth="1"/>
    <col min="8" max="8" width="12.42578125" style="1" hidden="1" customWidth="1"/>
    <col min="9" max="9" width="9.5703125" style="10" customWidth="1"/>
    <col min="10" max="10" width="10.85546875" style="1"/>
    <col min="11" max="11" width="10.85546875" style="13"/>
    <col min="12" max="13" width="10.85546875" style="10"/>
    <col min="14" max="14" width="11.7109375" bestFit="1" customWidth="1"/>
  </cols>
  <sheetData>
    <row r="3" spans="1:13" ht="18.75" x14ac:dyDescent="0.3">
      <c r="C3" s="49" t="s">
        <v>16</v>
      </c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x14ac:dyDescent="0.25">
      <c r="D4" s="46" t="s">
        <v>27</v>
      </c>
      <c r="E4" s="46"/>
      <c r="F4" s="46"/>
      <c r="G4" s="46"/>
      <c r="H4" s="46"/>
      <c r="I4" s="46"/>
      <c r="J4" s="46"/>
      <c r="K4" s="46"/>
    </row>
    <row r="5" spans="1:13" x14ac:dyDescent="0.25">
      <c r="A5" s="56" t="s">
        <v>0</v>
      </c>
      <c r="B5" s="56"/>
    </row>
    <row r="6" spans="1:13" x14ac:dyDescent="0.25">
      <c r="B6" s="50" t="s">
        <v>17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15.75" thickBot="1" x14ac:dyDescent="0.3"/>
    <row r="8" spans="1:13" ht="26.1" customHeight="1" thickBot="1" x14ac:dyDescent="0.3">
      <c r="A8" s="47"/>
      <c r="B8" s="59" t="s">
        <v>1</v>
      </c>
      <c r="C8" s="57" t="s">
        <v>2</v>
      </c>
      <c r="D8" s="61" t="s">
        <v>10</v>
      </c>
      <c r="E8" s="51" t="s">
        <v>11</v>
      </c>
      <c r="F8" s="52"/>
      <c r="G8" s="52"/>
      <c r="H8" s="52"/>
      <c r="I8" s="52"/>
      <c r="J8" s="52"/>
      <c r="K8" s="52"/>
      <c r="L8" s="53"/>
      <c r="M8" s="54" t="s">
        <v>9</v>
      </c>
    </row>
    <row r="9" spans="1:13" ht="60" x14ac:dyDescent="0.25">
      <c r="A9" s="48"/>
      <c r="B9" s="60"/>
      <c r="C9" s="58"/>
      <c r="D9" s="62"/>
      <c r="E9" s="45" t="s">
        <v>25</v>
      </c>
      <c r="F9" s="18" t="s">
        <v>14</v>
      </c>
      <c r="G9" s="19"/>
      <c r="H9" s="19"/>
      <c r="I9" s="20" t="s">
        <v>15</v>
      </c>
      <c r="J9" s="44" t="s">
        <v>26</v>
      </c>
      <c r="K9" s="18" t="s">
        <v>14</v>
      </c>
      <c r="L9" s="20" t="s">
        <v>15</v>
      </c>
      <c r="M9" s="55"/>
    </row>
    <row r="10" spans="1:13" x14ac:dyDescent="0.25">
      <c r="A10" s="71" t="s">
        <v>7</v>
      </c>
      <c r="B10" s="3" t="s">
        <v>3</v>
      </c>
      <c r="C10" s="36"/>
      <c r="D10" s="32">
        <v>0</v>
      </c>
      <c r="E10" s="21">
        <v>11250</v>
      </c>
      <c r="F10" s="14"/>
      <c r="G10" s="22"/>
      <c r="H10" s="22"/>
      <c r="I10" s="23">
        <f>E10*F10</f>
        <v>0</v>
      </c>
      <c r="J10" s="27">
        <v>12500</v>
      </c>
      <c r="K10" s="14"/>
      <c r="L10" s="23">
        <f>J10*K10</f>
        <v>0</v>
      </c>
      <c r="M10" s="34">
        <f>D10+I10+L10</f>
        <v>0</v>
      </c>
    </row>
    <row r="11" spans="1:13" x14ac:dyDescent="0.25">
      <c r="A11" s="71"/>
      <c r="B11" s="3" t="s">
        <v>18</v>
      </c>
      <c r="C11" s="36"/>
      <c r="D11" s="32">
        <v>0</v>
      </c>
      <c r="E11" s="21">
        <v>4500</v>
      </c>
      <c r="F11" s="14"/>
      <c r="G11" s="22"/>
      <c r="H11" s="22"/>
      <c r="I11" s="23">
        <f t="shared" ref="I11:I24" si="0">E11*F11</f>
        <v>0</v>
      </c>
      <c r="J11" s="27">
        <v>3750</v>
      </c>
      <c r="K11" s="14"/>
      <c r="L11" s="23">
        <f t="shared" ref="L11:L24" si="1">J11*K11</f>
        <v>0</v>
      </c>
      <c r="M11" s="34">
        <f t="shared" ref="M11:M25" si="2">D11+I11+L11</f>
        <v>0</v>
      </c>
    </row>
    <row r="12" spans="1:13" x14ac:dyDescent="0.25">
      <c r="A12" s="71"/>
      <c r="B12" s="3" t="s">
        <v>19</v>
      </c>
      <c r="C12" s="36"/>
      <c r="D12" s="32">
        <v>0</v>
      </c>
      <c r="E12" s="21">
        <v>5000</v>
      </c>
      <c r="F12" s="14"/>
      <c r="G12" s="22"/>
      <c r="H12" s="22"/>
      <c r="I12" s="23">
        <f t="shared" si="0"/>
        <v>0</v>
      </c>
      <c r="J12" s="27">
        <v>3500</v>
      </c>
      <c r="K12" s="14"/>
      <c r="L12" s="23">
        <f t="shared" si="1"/>
        <v>0</v>
      </c>
      <c r="M12" s="34">
        <f t="shared" si="2"/>
        <v>0</v>
      </c>
    </row>
    <row r="13" spans="1:13" x14ac:dyDescent="0.25">
      <c r="A13" s="71"/>
      <c r="B13" s="3" t="s">
        <v>20</v>
      </c>
      <c r="C13" s="36"/>
      <c r="D13" s="32">
        <v>0</v>
      </c>
      <c r="E13" s="21">
        <v>37500</v>
      </c>
      <c r="F13" s="14"/>
      <c r="G13" s="22"/>
      <c r="H13" s="22"/>
      <c r="I13" s="23">
        <f t="shared" si="0"/>
        <v>0</v>
      </c>
      <c r="J13" s="27">
        <v>12500</v>
      </c>
      <c r="K13" s="14"/>
      <c r="L13" s="23">
        <f t="shared" si="1"/>
        <v>0</v>
      </c>
      <c r="M13" s="34">
        <f t="shared" si="2"/>
        <v>0</v>
      </c>
    </row>
    <row r="14" spans="1:13" x14ac:dyDescent="0.25">
      <c r="A14" s="71"/>
      <c r="B14" s="3" t="s">
        <v>21</v>
      </c>
      <c r="C14" s="36"/>
      <c r="D14" s="32">
        <v>0</v>
      </c>
      <c r="E14" s="21">
        <v>65000</v>
      </c>
      <c r="F14" s="14"/>
      <c r="G14" s="22"/>
      <c r="H14" s="22"/>
      <c r="I14" s="23">
        <f t="shared" si="0"/>
        <v>0</v>
      </c>
      <c r="J14" s="28">
        <v>0</v>
      </c>
      <c r="K14" s="17"/>
      <c r="L14" s="23">
        <f t="shared" si="1"/>
        <v>0</v>
      </c>
      <c r="M14" s="34">
        <f t="shared" si="2"/>
        <v>0</v>
      </c>
    </row>
    <row r="15" spans="1:13" x14ac:dyDescent="0.25">
      <c r="A15" s="71"/>
      <c r="B15" s="3" t="s">
        <v>28</v>
      </c>
      <c r="C15" s="36"/>
      <c r="D15" s="32">
        <v>0</v>
      </c>
      <c r="E15" s="21">
        <v>7500</v>
      </c>
      <c r="F15" s="14"/>
      <c r="G15" s="22"/>
      <c r="H15" s="22"/>
      <c r="I15" s="23">
        <f t="shared" si="0"/>
        <v>0</v>
      </c>
      <c r="J15" s="28">
        <v>0</v>
      </c>
      <c r="K15" s="17"/>
      <c r="L15" s="23">
        <f t="shared" si="1"/>
        <v>0</v>
      </c>
      <c r="M15" s="34">
        <f t="shared" si="2"/>
        <v>0</v>
      </c>
    </row>
    <row r="16" spans="1:13" x14ac:dyDescent="0.25">
      <c r="A16" s="71"/>
      <c r="B16" s="3" t="s">
        <v>29</v>
      </c>
      <c r="C16" s="36"/>
      <c r="D16" s="32">
        <v>0</v>
      </c>
      <c r="E16" s="21">
        <v>22500</v>
      </c>
      <c r="F16" s="14"/>
      <c r="G16" s="22"/>
      <c r="H16" s="22"/>
      <c r="I16" s="23">
        <f t="shared" si="0"/>
        <v>0</v>
      </c>
      <c r="J16" s="28">
        <v>0</v>
      </c>
      <c r="K16" s="17"/>
      <c r="L16" s="23">
        <f t="shared" si="1"/>
        <v>0</v>
      </c>
      <c r="M16" s="34">
        <f t="shared" si="2"/>
        <v>0</v>
      </c>
    </row>
    <row r="17" spans="1:14" x14ac:dyDescent="0.25">
      <c r="A17" s="71"/>
      <c r="B17" s="3" t="s">
        <v>5</v>
      </c>
      <c r="C17" s="36"/>
      <c r="D17" s="32">
        <v>0</v>
      </c>
      <c r="E17" s="21">
        <v>2750</v>
      </c>
      <c r="F17" s="14"/>
      <c r="G17" s="22"/>
      <c r="H17" s="22"/>
      <c r="I17" s="23">
        <f t="shared" si="0"/>
        <v>0</v>
      </c>
      <c r="J17" s="27">
        <v>2250</v>
      </c>
      <c r="K17" s="14"/>
      <c r="L17" s="23">
        <f t="shared" si="1"/>
        <v>0</v>
      </c>
      <c r="M17" s="34">
        <f t="shared" si="2"/>
        <v>0</v>
      </c>
    </row>
    <row r="18" spans="1:14" x14ac:dyDescent="0.25">
      <c r="A18" s="71"/>
      <c r="B18" s="3" t="s">
        <v>6</v>
      </c>
      <c r="C18" s="36"/>
      <c r="D18" s="32">
        <v>0</v>
      </c>
      <c r="E18" s="21">
        <v>1250</v>
      </c>
      <c r="F18" s="14"/>
      <c r="G18" s="22"/>
      <c r="H18" s="22"/>
      <c r="I18" s="23">
        <f t="shared" si="0"/>
        <v>0</v>
      </c>
      <c r="J18" s="29">
        <v>1000</v>
      </c>
      <c r="K18" s="14"/>
      <c r="L18" s="23">
        <f t="shared" si="1"/>
        <v>0</v>
      </c>
      <c r="M18" s="34">
        <f t="shared" si="2"/>
        <v>0</v>
      </c>
    </row>
    <row r="19" spans="1:14" x14ac:dyDescent="0.25">
      <c r="A19" s="72" t="s">
        <v>8</v>
      </c>
      <c r="B19" s="4" t="s">
        <v>3</v>
      </c>
      <c r="C19" s="36"/>
      <c r="D19" s="32">
        <v>0</v>
      </c>
      <c r="E19" s="21">
        <v>5000</v>
      </c>
      <c r="F19" s="14"/>
      <c r="G19" s="22"/>
      <c r="H19" s="22"/>
      <c r="I19" s="23">
        <f t="shared" si="0"/>
        <v>0</v>
      </c>
      <c r="J19" s="27">
        <v>6250</v>
      </c>
      <c r="K19" s="14"/>
      <c r="L19" s="23">
        <f t="shared" si="1"/>
        <v>0</v>
      </c>
      <c r="M19" s="34">
        <f t="shared" si="2"/>
        <v>0</v>
      </c>
    </row>
    <row r="20" spans="1:14" x14ac:dyDescent="0.25">
      <c r="A20" s="72"/>
      <c r="B20" s="4" t="s">
        <v>20</v>
      </c>
      <c r="C20" s="36"/>
      <c r="D20" s="32">
        <v>0</v>
      </c>
      <c r="E20" s="21">
        <v>10000</v>
      </c>
      <c r="F20" s="14"/>
      <c r="G20" s="22"/>
      <c r="H20" s="22"/>
      <c r="I20" s="23">
        <f t="shared" si="0"/>
        <v>0</v>
      </c>
      <c r="J20" s="27">
        <v>10000</v>
      </c>
      <c r="K20" s="14"/>
      <c r="L20" s="23">
        <f t="shared" si="1"/>
        <v>0</v>
      </c>
      <c r="M20" s="34">
        <f t="shared" si="2"/>
        <v>0</v>
      </c>
    </row>
    <row r="21" spans="1:14" x14ac:dyDescent="0.25">
      <c r="A21" s="72"/>
      <c r="B21" s="4" t="s">
        <v>21</v>
      </c>
      <c r="C21" s="36"/>
      <c r="D21" s="32">
        <v>0</v>
      </c>
      <c r="E21" s="21">
        <v>15000</v>
      </c>
      <c r="F21" s="14"/>
      <c r="G21" s="22"/>
      <c r="H21" s="22"/>
      <c r="I21" s="23">
        <f t="shared" si="0"/>
        <v>0</v>
      </c>
      <c r="J21" s="30">
        <v>0</v>
      </c>
      <c r="K21" s="17"/>
      <c r="L21" s="23">
        <f t="shared" si="1"/>
        <v>0</v>
      </c>
      <c r="M21" s="34">
        <f t="shared" si="2"/>
        <v>0</v>
      </c>
    </row>
    <row r="22" spans="1:14" x14ac:dyDescent="0.25">
      <c r="A22" s="72"/>
      <c r="B22" s="4" t="s">
        <v>5</v>
      </c>
      <c r="C22" s="36"/>
      <c r="D22" s="32">
        <v>0</v>
      </c>
      <c r="E22" s="21">
        <v>2250</v>
      </c>
      <c r="F22" s="14"/>
      <c r="G22" s="22"/>
      <c r="H22" s="22"/>
      <c r="I22" s="23">
        <f t="shared" si="0"/>
        <v>0</v>
      </c>
      <c r="J22" s="27">
        <v>11750</v>
      </c>
      <c r="K22" s="14"/>
      <c r="L22" s="23">
        <f t="shared" si="1"/>
        <v>0</v>
      </c>
      <c r="M22" s="34">
        <f t="shared" si="2"/>
        <v>0</v>
      </c>
    </row>
    <row r="23" spans="1:14" x14ac:dyDescent="0.25">
      <c r="A23" s="72"/>
      <c r="B23" s="4" t="s">
        <v>4</v>
      </c>
      <c r="C23" s="36"/>
      <c r="D23" s="32">
        <v>0</v>
      </c>
      <c r="E23" s="21">
        <v>11250</v>
      </c>
      <c r="F23" s="14"/>
      <c r="G23" s="22"/>
      <c r="H23" s="22"/>
      <c r="I23" s="23">
        <f t="shared" si="0"/>
        <v>0</v>
      </c>
      <c r="J23" s="28">
        <v>0</v>
      </c>
      <c r="K23" s="17"/>
      <c r="L23" s="23">
        <f t="shared" si="1"/>
        <v>0</v>
      </c>
      <c r="M23" s="34">
        <f t="shared" si="2"/>
        <v>0</v>
      </c>
    </row>
    <row r="24" spans="1:14" x14ac:dyDescent="0.25">
      <c r="A24" s="72"/>
      <c r="B24" s="8" t="s">
        <v>6</v>
      </c>
      <c r="C24" s="36"/>
      <c r="D24" s="32">
        <v>0</v>
      </c>
      <c r="E24" s="21">
        <v>375</v>
      </c>
      <c r="F24" s="14"/>
      <c r="G24" s="22"/>
      <c r="H24" s="22"/>
      <c r="I24" s="23">
        <f t="shared" si="0"/>
        <v>0</v>
      </c>
      <c r="J24" s="27">
        <v>250</v>
      </c>
      <c r="K24" s="14"/>
      <c r="L24" s="23">
        <f t="shared" si="1"/>
        <v>0</v>
      </c>
      <c r="M24" s="34">
        <f t="shared" si="2"/>
        <v>0</v>
      </c>
    </row>
    <row r="25" spans="1:14" x14ac:dyDescent="0.25">
      <c r="A25" s="37"/>
      <c r="B25" s="73" t="s">
        <v>24</v>
      </c>
      <c r="C25" s="74"/>
      <c r="D25" s="33">
        <f>SUM(D10:D24)</f>
        <v>0</v>
      </c>
      <c r="E25" s="24">
        <f>SUM(E10:E24)</f>
        <v>201125</v>
      </c>
      <c r="F25" s="15"/>
      <c r="G25" s="22"/>
      <c r="H25" s="22"/>
      <c r="I25" s="25">
        <f>SUM(I10:I24)</f>
        <v>0</v>
      </c>
      <c r="J25" s="31">
        <f>SUM(J10:J24)</f>
        <v>63750</v>
      </c>
      <c r="K25" s="15"/>
      <c r="L25" s="23">
        <f>SUM(L10:L24)</f>
        <v>0</v>
      </c>
      <c r="M25" s="35">
        <f t="shared" si="2"/>
        <v>0</v>
      </c>
    </row>
    <row r="26" spans="1:14" s="5" customFormat="1" x14ac:dyDescent="0.25">
      <c r="A26" s="37"/>
      <c r="B26" s="69" t="s">
        <v>22</v>
      </c>
      <c r="C26" s="70"/>
      <c r="D26" s="42">
        <f>D25*4</f>
        <v>0</v>
      </c>
      <c r="E26" s="21">
        <f>E25*4</f>
        <v>804500</v>
      </c>
      <c r="F26" s="17"/>
      <c r="G26" s="9"/>
      <c r="H26" s="9"/>
      <c r="I26" s="40">
        <f>I25*4</f>
        <v>0</v>
      </c>
      <c r="J26" s="27">
        <f>J25*4</f>
        <v>255000</v>
      </c>
      <c r="K26" s="17"/>
      <c r="L26" s="40">
        <f>L25*4</f>
        <v>0</v>
      </c>
      <c r="M26" s="42">
        <f>M25*4</f>
        <v>0</v>
      </c>
      <c r="N26" s="16"/>
    </row>
    <row r="27" spans="1:14" s="11" customFormat="1" ht="13.5" thickBot="1" x14ac:dyDescent="0.25">
      <c r="A27" s="38"/>
      <c r="B27" s="63" t="s">
        <v>23</v>
      </c>
      <c r="C27" s="64"/>
      <c r="D27" s="39">
        <f>D26+(D26*20/100)</f>
        <v>0</v>
      </c>
      <c r="E27" s="65"/>
      <c r="F27" s="66"/>
      <c r="G27" s="26"/>
      <c r="H27" s="26"/>
      <c r="I27" s="41">
        <f>I26+(I26*20/100)</f>
        <v>0</v>
      </c>
      <c r="J27" s="67"/>
      <c r="K27" s="68"/>
      <c r="L27" s="41">
        <f>L26+(L26*20/100)</f>
        <v>0</v>
      </c>
      <c r="M27" s="43">
        <f>M26+(M26*20/100)</f>
        <v>0</v>
      </c>
    </row>
    <row r="29" spans="1:14" x14ac:dyDescent="0.25">
      <c r="A29" s="5" t="s">
        <v>12</v>
      </c>
    </row>
    <row r="30" spans="1:14" x14ac:dyDescent="0.25">
      <c r="A30" s="5"/>
    </row>
    <row r="31" spans="1:14" x14ac:dyDescent="0.25">
      <c r="A31" s="6" t="s">
        <v>13</v>
      </c>
    </row>
  </sheetData>
  <mergeCells count="17">
    <mergeCell ref="B27:C27"/>
    <mergeCell ref="E27:F27"/>
    <mergeCell ref="J27:K27"/>
    <mergeCell ref="B26:C26"/>
    <mergeCell ref="A10:A18"/>
    <mergeCell ref="A19:A24"/>
    <mergeCell ref="B25:C25"/>
    <mergeCell ref="D4:K4"/>
    <mergeCell ref="A8:A9"/>
    <mergeCell ref="C3:M3"/>
    <mergeCell ref="B6:M6"/>
    <mergeCell ref="E8:L8"/>
    <mergeCell ref="M8:M9"/>
    <mergeCell ref="A5:B5"/>
    <mergeCell ref="C8:C9"/>
    <mergeCell ref="B8:B9"/>
    <mergeCell ref="D8:D9"/>
  </mergeCells>
  <pageMargins left="0.59" right="0.25" top="0.75" bottom="0.3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intend4</dc:creator>
  <cp:lastModifiedBy>intend4</cp:lastModifiedBy>
  <cp:lastPrinted>2024-02-26T09:28:07Z</cp:lastPrinted>
  <dcterms:created xsi:type="dcterms:W3CDTF">2017-12-21T13:10:19Z</dcterms:created>
  <dcterms:modified xsi:type="dcterms:W3CDTF">2024-02-26T10:05:56Z</dcterms:modified>
</cp:coreProperties>
</file>