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deoliveira\Downloads\"/>
    </mc:Choice>
  </mc:AlternateContent>
  <bookViews>
    <workbookView xWindow="0" yWindow="0" windowWidth="28800" windowHeight="11664"/>
  </bookViews>
  <sheets>
    <sheet name="ESPACES PRO" sheetId="1" r:id="rId1"/>
    <sheet name="SECT 1" sheetId="11" r:id="rId2"/>
    <sheet name="SECT 2" sheetId="12" r:id="rId3"/>
    <sheet name="SECT 3" sheetId="13" r:id="rId4"/>
    <sheet name="SECT 4" sheetId="14" r:id="rId5"/>
    <sheet name="MOBILIER" sheetId="15" r:id="rId6"/>
  </sheets>
  <definedNames>
    <definedName name="_xlnm.Print_Area" localSheetId="0">'ESPACES PRO'!$A$1:$AB$82</definedName>
    <definedName name="_xlnm.Print_Area" localSheetId="5">MOBILIER!$A$2:$H$31</definedName>
    <definedName name="_xlnm.Print_Area" localSheetId="1">'SECT 1'!$B$2:$AB$94</definedName>
    <definedName name="_xlnm.Print_Area" localSheetId="2">'SECT 2'!$B$1:$AA$57</definedName>
    <definedName name="_xlnm.Print_Area" localSheetId="3">'SECT 3'!$A$1:$S$57</definedName>
    <definedName name="_xlnm.Print_Area" localSheetId="4">'SECT 4'!$A$2:$N$36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86" i="11" l="1"/>
  <c r="N85" i="11"/>
  <c r="N84" i="11"/>
  <c r="S8" i="13"/>
  <c r="S9" i="13"/>
  <c r="S10" i="13"/>
  <c r="S11" i="13"/>
  <c r="S12" i="13"/>
  <c r="S13" i="13"/>
  <c r="S37" i="13" s="1"/>
  <c r="S14" i="13"/>
  <c r="S15" i="13"/>
  <c r="S16" i="13"/>
  <c r="S17" i="13"/>
  <c r="S18" i="13"/>
  <c r="S20" i="13"/>
  <c r="S21" i="13"/>
  <c r="S22" i="13"/>
  <c r="S23" i="13"/>
  <c r="S24" i="13"/>
  <c r="S25" i="13"/>
  <c r="S26" i="13"/>
  <c r="S28" i="13"/>
  <c r="S29" i="13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N87" i="11"/>
  <c r="N83" i="11"/>
  <c r="N82" i="11"/>
  <c r="N81" i="11"/>
  <c r="N80" i="11"/>
  <c r="N79" i="11"/>
  <c r="N78" i="11"/>
  <c r="N77" i="11"/>
  <c r="N76" i="11"/>
  <c r="N75" i="11"/>
  <c r="N73" i="11"/>
  <c r="N72" i="11"/>
  <c r="N71" i="11"/>
  <c r="N70" i="11"/>
  <c r="N69" i="11"/>
  <c r="N68" i="11"/>
  <c r="N64" i="11"/>
  <c r="N63" i="11"/>
  <c r="N62" i="11"/>
  <c r="N61" i="11"/>
  <c r="N60" i="11"/>
  <c r="N59" i="11"/>
  <c r="N58" i="11"/>
  <c r="N56" i="11"/>
  <c r="N55" i="11"/>
  <c r="N54" i="11"/>
  <c r="N53" i="11"/>
  <c r="N52" i="11"/>
  <c r="N51" i="11"/>
  <c r="N50" i="11"/>
  <c r="N49" i="11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N32" i="13"/>
  <c r="N31" i="13"/>
  <c r="N30" i="13"/>
  <c r="N29" i="13"/>
  <c r="N28" i="13"/>
  <c r="N27" i="13"/>
  <c r="N26" i="13"/>
  <c r="I15" i="13"/>
  <c r="E21" i="15" l="1"/>
  <c r="I28" i="11"/>
  <c r="N24" i="13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Q32" i="12"/>
  <c r="Q31" i="12"/>
  <c r="Q30" i="12"/>
  <c r="Q29" i="12"/>
  <c r="I49" i="12"/>
  <c r="I48" i="12"/>
  <c r="N8" i="13"/>
  <c r="I34" i="13"/>
  <c r="V27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2" i="12"/>
  <c r="I11" i="12"/>
  <c r="I10" i="12"/>
  <c r="I9" i="12"/>
  <c r="I8" i="12"/>
  <c r="I32" i="13"/>
  <c r="I31" i="13"/>
  <c r="I30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4" i="13"/>
  <c r="N36" i="11"/>
  <c r="N35" i="11"/>
  <c r="N34" i="11"/>
  <c r="N17" i="11"/>
  <c r="N16" i="11"/>
  <c r="N33" i="11"/>
  <c r="N32" i="11"/>
  <c r="N31" i="11"/>
  <c r="N30" i="11"/>
  <c r="N29" i="11"/>
  <c r="N28" i="11"/>
  <c r="N27" i="11"/>
  <c r="N26" i="11"/>
  <c r="N41" i="11"/>
  <c r="N40" i="11"/>
  <c r="N39" i="11"/>
  <c r="N10" i="11"/>
  <c r="N9" i="11"/>
  <c r="N8" i="11"/>
  <c r="I32" i="11"/>
  <c r="I31" i="11"/>
  <c r="I30" i="11"/>
  <c r="I26" i="11"/>
  <c r="I25" i="11"/>
  <c r="I24" i="11"/>
  <c r="I23" i="11"/>
  <c r="I22" i="11"/>
  <c r="I14" i="11"/>
  <c r="I12" i="11"/>
  <c r="I11" i="11"/>
  <c r="N13" i="11"/>
  <c r="N12" i="11"/>
  <c r="N24" i="11"/>
  <c r="N23" i="11"/>
  <c r="N22" i="11"/>
  <c r="N21" i="11"/>
  <c r="N20" i="11"/>
  <c r="N19" i="11"/>
  <c r="N15" i="11"/>
  <c r="I27" i="11"/>
  <c r="I21" i="11"/>
  <c r="I20" i="11"/>
  <c r="I19" i="11"/>
  <c r="I18" i="11"/>
  <c r="I17" i="11"/>
  <c r="I16" i="11"/>
  <c r="I15" i="11"/>
  <c r="I10" i="11"/>
  <c r="I9" i="11"/>
  <c r="I8" i="11"/>
  <c r="I36" i="14" l="1"/>
  <c r="H30" i="1" s="1"/>
  <c r="H24" i="1"/>
  <c r="Q39" i="12"/>
  <c r="H18" i="1" s="1"/>
  <c r="I55" i="12"/>
  <c r="H14" i="1" s="1"/>
  <c r="V39" i="12"/>
  <c r="H16" i="1" s="1"/>
  <c r="AA39" i="12"/>
  <c r="H20" i="1" s="1"/>
  <c r="I38" i="11"/>
  <c r="H10" i="1" s="1"/>
  <c r="N90" i="11"/>
  <c r="H12" i="1" s="1"/>
  <c r="N37" i="13"/>
  <c r="H26" i="1" s="1"/>
  <c r="I37" i="13"/>
  <c r="H28" i="1" s="1"/>
  <c r="H35" i="1" l="1"/>
</calcChain>
</file>

<file path=xl/sharedStrings.xml><?xml version="1.0" encoding="utf-8"?>
<sst xmlns="http://schemas.openxmlformats.org/spreadsheetml/2006/main" count="475" uniqueCount="262">
  <si>
    <t>DATA CENTER</t>
  </si>
  <si>
    <t>LOCAL SERVER</t>
  </si>
  <si>
    <t>SMART CITY OUTDOOR</t>
  </si>
  <si>
    <t>ESPACES PROFESSIONNELS</t>
  </si>
  <si>
    <t>etagere 19 pouces 2U</t>
  </si>
  <si>
    <t>logilink cable cat6 s/ftp 100m</t>
  </si>
  <si>
    <t>multiprise 19 pouces 8 sorties</t>
  </si>
  <si>
    <t>boitier vide pour brassage 19 '' 16 ports</t>
  </si>
  <si>
    <t>logilink connecteur keystone cat6ea blindé</t>
  </si>
  <si>
    <t>Baie de brassage 19" 42 U, 1500 KG, noir (600x1000x2033)</t>
  </si>
  <si>
    <t>TOTAUX</t>
  </si>
  <si>
    <t>Pack technicien fibre optique D3</t>
  </si>
  <si>
    <t>Aiguille de tirage en fibre de verre Ø7mm</t>
  </si>
  <si>
    <t>Casque de sécurité polypropylène</t>
  </si>
  <si>
    <t xml:space="preserve">Tiroir 19'' pivotant modulaire 1U SC/APC G.657A2 </t>
  </si>
  <si>
    <t>Tiroir 19" pivotant modulaire 3U 144FO SC/APC G.657A2</t>
  </si>
  <si>
    <t>Pigtail SX SC/APC G.657A2 Ø900µm Jaune Lg 0,8m</t>
  </si>
  <si>
    <t>PMI ELINE® série 80 avec raccords SC/APC, pigtails et cassettes</t>
  </si>
  <si>
    <t>PTO ELINE® 4FO avec raccords et pigtails SC/APC</t>
  </si>
  <si>
    <t>Boîtier de palier PBPO - Plusieurs tailles disponibles</t>
  </si>
  <si>
    <t>Pack sécurité et ouverture de chambres</t>
  </si>
  <si>
    <t>Boîtier épissurage BPEO T1 EVOL CDP</t>
  </si>
  <si>
    <t>ECAM complet simple 5-18mm</t>
  </si>
  <si>
    <t>ECAM complet double 5-20mm</t>
  </si>
  <si>
    <t>Support plastique poteau/façade BPEO T1/1.5</t>
  </si>
  <si>
    <t>Cassette pour BPEO 5mm 12 fusions</t>
  </si>
  <si>
    <t>Kit Sumitomo soudeuse T-502S avec cliveur FC-8RF</t>
  </si>
  <si>
    <t>Testeur de transmission SignalTEK NT</t>
  </si>
  <si>
    <t>Pack cerclage feuillard -</t>
  </si>
  <si>
    <t>SB207 Telenco AISI430 : Feuillard inox (20 x 0,7mm)</t>
  </si>
  <si>
    <t>B20 : Boucle standard - Sachet de 100</t>
  </si>
  <si>
    <t>PMZ 360</t>
  </si>
  <si>
    <t>POLES D'ACTIVITES</t>
  </si>
  <si>
    <t>TIROIR OPTIQUE 12 SCAPC DUPLEX PIGTAIL SCAPC OS2</t>
  </si>
  <si>
    <t>TIROIR OPTIQUE LC UPC DUPLEX PIGTAIL LC UPC OS2</t>
  </si>
  <si>
    <t>TIROIR OPTIQUE 12 SCUPC DUPLEX PIGTAIL SCUPC OS2</t>
  </si>
  <si>
    <t>TIROIR OPTIQUE LC APC DUPLEX PIGTAIL LC APCOS2</t>
  </si>
  <si>
    <t>ESPACE INFRASTRUCTURES-RESEAUX ET CLOUD (CALL CENTER)</t>
  </si>
  <si>
    <t>MISE EN ŒUVRE DE RÉSEAUX INFORMATIQUES</t>
  </si>
  <si>
    <t>VALORISATION DE LA DONNÉE ET CYBERSÉCURITÉ</t>
  </si>
  <si>
    <t>REALISATION ET MAINTENANCE DE PRODUITS ÉLECTRONIQUES</t>
  </si>
  <si>
    <t>ESPACE ELECTRONIQUE FABLAB / PRODUCTION / REPARATION</t>
  </si>
  <si>
    <t>ESPACE CODAGE ET CYBERSECURITE / DEVELOPPEMENT</t>
  </si>
  <si>
    <t>STUDIO</t>
  </si>
  <si>
    <t>MAGASIN</t>
  </si>
  <si>
    <t>HALL</t>
  </si>
  <si>
    <t>SOCIETE</t>
  </si>
  <si>
    <t>CALL CENTER</t>
  </si>
  <si>
    <t>COULOIR</t>
  </si>
  <si>
    <t>ESPACE PROJET</t>
  </si>
  <si>
    <t>SECT 1</t>
  </si>
  <si>
    <t>SECT 2</t>
  </si>
  <si>
    <t>SECT 3</t>
  </si>
  <si>
    <t>SECT 4</t>
  </si>
  <si>
    <t>Anciennes dénominations</t>
  </si>
  <si>
    <t>Secteurs</t>
  </si>
  <si>
    <t xml:space="preserve">ESPACE INFRASTRUCTURES-RESEAUX ET CLOUD </t>
  </si>
  <si>
    <t>DESIGNATION</t>
  </si>
  <si>
    <t>PU</t>
  </si>
  <si>
    <t>NB</t>
  </si>
  <si>
    <t>PT</t>
  </si>
  <si>
    <t>RETOUR INDEX ESPACE PRO</t>
  </si>
  <si>
    <t>Unité centrale core I7 64Go DD 2To</t>
  </si>
  <si>
    <t>Ecran 23,8 LED</t>
  </si>
  <si>
    <t>Clavier Souris</t>
  </si>
  <si>
    <t>Switch 5 ports 1GB</t>
  </si>
  <si>
    <t>Switch 24 ports 1 GB POE Administrable N2 + 2 ports SFP</t>
  </si>
  <si>
    <t xml:space="preserve">SFP 10GB </t>
  </si>
  <si>
    <t>point accès Wifi type N 2,4 - 5 Ghz</t>
  </si>
  <si>
    <t>Casque audio + micro</t>
  </si>
  <si>
    <t xml:space="preserve">Clé USB 32Go </t>
  </si>
  <si>
    <t>Jaretierre duplex SC APC 9/125 OS2</t>
  </si>
  <si>
    <t>Tiroir optique 12 SCAPC DUPLEX + Pigtails OS2 + K7</t>
  </si>
  <si>
    <t>Baie de brassage 22U 800x600x1120</t>
  </si>
  <si>
    <t>Etagere 19 pouces 2U</t>
  </si>
  <si>
    <t>Cable cat6 s/ftp 100m</t>
  </si>
  <si>
    <t>Connecteur keystone cat6ea blindé</t>
  </si>
  <si>
    <t>Cordon RJ45 cat 6 FTP 0,5m</t>
  </si>
  <si>
    <t>Cordon RJ45 cat 6 FTP 1,5m</t>
  </si>
  <si>
    <t xml:space="preserve">Imprimante NB réseau </t>
  </si>
  <si>
    <t>Vidéo projecteur</t>
  </si>
  <si>
    <t>Haut parleur</t>
  </si>
  <si>
    <t>Ordinateur portable Core I7 16Go DD1T</t>
  </si>
  <si>
    <t>Outillages pour outils électro portatifs</t>
  </si>
  <si>
    <t>Ponceuse</t>
  </si>
  <si>
    <t>Perceuse à colonne</t>
  </si>
  <si>
    <t>Visseuse</t>
  </si>
  <si>
    <t xml:space="preserve">Perceuse </t>
  </si>
  <si>
    <t>Desserte outils</t>
  </si>
  <si>
    <t>Sanner 3D</t>
  </si>
  <si>
    <t>Imprimante 3D</t>
  </si>
  <si>
    <t>Raspberry PI4</t>
  </si>
  <si>
    <t>Arduino Ethernet SHIELD</t>
  </si>
  <si>
    <t>Kit démarrage Arduino</t>
  </si>
  <si>
    <t>Raspberry module caméra</t>
  </si>
  <si>
    <t>carte conception PCB</t>
  </si>
  <si>
    <t xml:space="preserve">compresseur pneumatique </t>
  </si>
  <si>
    <t>station air chaud 180</t>
  </si>
  <si>
    <t xml:space="preserve">Station de soudage </t>
  </si>
  <si>
    <t xml:space="preserve">Outillages divers </t>
  </si>
  <si>
    <t>Outillages smartphone</t>
  </si>
  <si>
    <t>Table chauffante écran</t>
  </si>
  <si>
    <t>découpe laser</t>
  </si>
  <si>
    <t>découpeuse vinyl</t>
  </si>
  <si>
    <t>Fraiceuse numérique</t>
  </si>
  <si>
    <t>IPBX</t>
  </si>
  <si>
    <t>Téléphone IP type 1</t>
  </si>
  <si>
    <t>Téléphone IP type 2</t>
  </si>
  <si>
    <t>Baie de brassage 9U 800x600</t>
  </si>
  <si>
    <t xml:space="preserve">serveur xeon </t>
  </si>
  <si>
    <t>serveur xeon type 1</t>
  </si>
  <si>
    <t xml:space="preserve">NVR 16 caméras IP </t>
  </si>
  <si>
    <t>caméra ip dome</t>
  </si>
  <si>
    <t>Wifi portail captif</t>
  </si>
  <si>
    <t>Borne de charge</t>
  </si>
  <si>
    <t>Eclairage public</t>
  </si>
  <si>
    <t>IoT</t>
  </si>
  <si>
    <t>VoIP IoT</t>
  </si>
  <si>
    <t>Baie de brassage 42U 800x600x1800</t>
  </si>
  <si>
    <t>table mixage audio</t>
  </si>
  <si>
    <t>table mixage vidéo</t>
  </si>
  <si>
    <t>eclairages led gradables + structures</t>
  </si>
  <si>
    <t>ecran vert + structure</t>
  </si>
  <si>
    <t xml:space="preserve">routeur vpn </t>
  </si>
  <si>
    <t>AuRA</t>
  </si>
  <si>
    <t xml:space="preserve"> SYSTEMES COMMUNICANTS SMART CITY</t>
  </si>
  <si>
    <t>switch CISCO  CBS350-24FP-4G</t>
  </si>
  <si>
    <t>Parefeu SM310 configuration double avec redondance</t>
  </si>
  <si>
    <t>routeur cisco ISR4321 (+ gbic fibre)</t>
  </si>
  <si>
    <t>onduleur 1U 1550 VA -- RS232</t>
  </si>
  <si>
    <t>Cisco CBS220-24T-4G - POE</t>
  </si>
  <si>
    <t>3 disques SSD (serveur)</t>
  </si>
  <si>
    <t>Fujitsu RX1330M5 PC serveur Intel® Xeon® E E-2388G 32 GB Intel UHD Graphics sans système d'exploitation</t>
  </si>
  <si>
    <t>sonde température / humidité</t>
  </si>
  <si>
    <t>AP7821B PDU mesure courant ethernet</t>
  </si>
  <si>
    <t>Marché région en cours</t>
  </si>
  <si>
    <t>Testeur de fibre optique Fluke Networks FTK1000</t>
  </si>
  <si>
    <t>Fluke Networks LIQ-KIT Testeur réseau</t>
  </si>
  <si>
    <t>Baie serveur insonorisée, Silence Zen 26U, Profondeur 1050mm sur roulettes</t>
  </si>
  <si>
    <t>Kit de demarrage Philips Hue (Bridge + 3 ampoules + telecommande)</t>
  </si>
  <si>
    <t>Pied de lampe</t>
  </si>
  <si>
    <t>Clé USB ZIgbee Sonoff 3.0</t>
  </si>
  <si>
    <t>Micro Module Commutation  Sonoff</t>
  </si>
  <si>
    <t>Ampoule classique LED culot G24</t>
  </si>
  <si>
    <t>Cable electrique souple 3G- 1,5mm2 10m</t>
  </si>
  <si>
    <t>Fiche male 2P+T</t>
  </si>
  <si>
    <t>Prise femelle 2P+T</t>
  </si>
  <si>
    <t>Douille E27</t>
  </si>
  <si>
    <t>Boitier derivation etanche</t>
  </si>
  <si>
    <t>Capteur Ouverture Porte Sonoff</t>
  </si>
  <si>
    <t>Capteur Mouvement Sonoff</t>
  </si>
  <si>
    <t>Prise 16A Sonoff</t>
  </si>
  <si>
    <t>Capteur Température et humidité Sonoff</t>
  </si>
  <si>
    <t>Commutateur Sans Neutre Sonoff</t>
  </si>
  <si>
    <t>Interrupteur sans fil Sonoff</t>
  </si>
  <si>
    <t>Interrupteur Plexo</t>
  </si>
  <si>
    <t>Telecommande Lexman Zigbee</t>
  </si>
  <si>
    <t>LDLC PC Zi Artist V2</t>
  </si>
  <si>
    <t>AOC 23.8" LED - 24B2XH</t>
  </si>
  <si>
    <t>Advance Starter Desktop</t>
  </si>
  <si>
    <t>TP-LINK TL-WA801N</t>
  </si>
  <si>
    <t>TP-LINK JetStream TL-SG2428P</t>
  </si>
  <si>
    <t>TP-LINK TL-SG105</t>
  </si>
  <si>
    <t>Câble RJ45 catégorie 6 F/UTP 0.5 m (Beige)</t>
  </si>
  <si>
    <t>Câble RJ45 catégorie 5e F/UTP 1.5 m (Gris)</t>
  </si>
  <si>
    <t xml:space="preserve">Scan dimension </t>
  </si>
  <si>
    <t>renkforce pro3 imprimante 3d avec filament</t>
  </si>
  <si>
    <t>xyzprinting da vinci 1,0 pro imprimante 3d</t>
  </si>
  <si>
    <t>arduiono ethernet shield</t>
  </si>
  <si>
    <t>kit de démarrage alinet arduino</t>
  </si>
  <si>
    <t>raspeberry pi camera moduyle 3</t>
  </si>
  <si>
    <t>carte de conception espressif pcb esp8266</t>
  </si>
  <si>
    <t>Vidéo-microscope numérique</t>
  </si>
  <si>
    <t>Station de soudage et de desoudage</t>
  </si>
  <si>
    <t>Générateur à air chaud (fer)</t>
  </si>
  <si>
    <t>Kit anti statique</t>
  </si>
  <si>
    <t>Platine de préchaufage à convection avec support</t>
  </si>
  <si>
    <t>Station d'extration de la fumée de soudure (2 bras)</t>
  </si>
  <si>
    <t>OSCILLOSCOPE</t>
  </si>
  <si>
    <t>ALIMENTATION STABILISEE</t>
  </si>
  <si>
    <t>Générateur de fonctions</t>
  </si>
  <si>
    <t>MULTIMETRES de table</t>
  </si>
  <si>
    <t>multimetre (transportable)</t>
  </si>
  <si>
    <t>Plaque Lab: Platine d'essai</t>
  </si>
  <si>
    <t>Mesureur de champ électrique</t>
  </si>
  <si>
    <t>Pince de puissance</t>
  </si>
  <si>
    <t>VAT</t>
  </si>
  <si>
    <t>Adaptateur prise pour VAT</t>
  </si>
  <si>
    <t>PETITS OUTILLAGES</t>
  </si>
  <si>
    <t>Activités pro</t>
  </si>
  <si>
    <t>E1</t>
  </si>
  <si>
    <t>E2</t>
  </si>
  <si>
    <t>E3</t>
  </si>
  <si>
    <t>E4</t>
  </si>
  <si>
    <t>E5</t>
  </si>
  <si>
    <t>E1 – Étude et conception de produits électroniques</t>
  </si>
  <si>
    <t>E2 – Tests et essais</t>
  </si>
  <si>
    <t>E3 – Production et assemblage d'ensembles électroniques</t>
  </si>
  <si>
    <t>E4 – Intégration matérielle et logicielle</t>
  </si>
  <si>
    <t>E5 – Maintenance et réparation de produits électroniques</t>
  </si>
  <si>
    <t>Compétences</t>
  </si>
  <si>
    <t>C01 - COMMUNIQUER EN SITUATION PROFESSIONNELLE (FRANÇAIS/ANGLAIS)</t>
  </si>
  <si>
    <t>C03 - PARTICIPER A UN PROJET</t>
  </si>
  <si>
    <t>C04 - ANALYSER UNE STRUCTURE MATÉRIELLE ET LOGICIELLE</t>
  </si>
  <si>
    <t>C06 - VALIDER LA CONFORMITÉ D’UNE INSTALLATION</t>
  </si>
  <si>
    <t>C07 - RÉALISER DES MAQUETTES ET PROTOTYPES</t>
  </si>
  <si>
    <t>C09 - INSTALLER LES ÉLÉMENTS D’UN SYSTÈME ÉLECTRONIQUE OU INFORMATIQUE</t>
  </si>
  <si>
    <t>R1</t>
  </si>
  <si>
    <t>R2</t>
  </si>
  <si>
    <t>R3</t>
  </si>
  <si>
    <t>R5</t>
  </si>
  <si>
    <t>C10 - EXPLOITER UN RÉSEAU INFORMATIQUE</t>
  </si>
  <si>
    <t>R1 – Accompagnement du client</t>
  </si>
  <si>
    <t>R2 – Installation et qualification</t>
  </si>
  <si>
    <t>R3 – Exploitation et maintien en condition opérationnelle</t>
  </si>
  <si>
    <t>R5 – Maintenance des réseaux informatiques</t>
  </si>
  <si>
    <t>D1 – Élaboration et appropriation d’un cahier des charges</t>
  </si>
  <si>
    <t>D2 – Développement et validation de solutions logicielles</t>
  </si>
  <si>
    <t>D3 – Gestion d’incidents</t>
  </si>
  <si>
    <t>C08 - CODER</t>
  </si>
  <si>
    <t>D1</t>
  </si>
  <si>
    <t>D2</t>
  </si>
  <si>
    <t>D3</t>
  </si>
  <si>
    <t>C03 C04 C07</t>
  </si>
  <si>
    <t>C01 C03 C06</t>
  </si>
  <si>
    <t>C03 C07 C09</t>
  </si>
  <si>
    <t>C04 C09</t>
  </si>
  <si>
    <t>C01 C04 C11</t>
  </si>
  <si>
    <t>C01 C03 C04</t>
  </si>
  <si>
    <t>C06 C08</t>
  </si>
  <si>
    <t>C04 C06 C10</t>
  </si>
  <si>
    <t>C11 - MAINTENIR UN SYSTÈME ÉLECTRONIQUE OU RÉSEAU INFORMATIQUE</t>
  </si>
  <si>
    <t>C01 C04</t>
  </si>
  <si>
    <t>C06 C09 C10</t>
  </si>
  <si>
    <t>C04 C06 C10 C11</t>
  </si>
  <si>
    <t>Servante mobile</t>
  </si>
  <si>
    <t>Armoire d'atelier basse</t>
  </si>
  <si>
    <t>Armoire d'atelier haute</t>
  </si>
  <si>
    <t>table rectangulaire basculante a roulettes</t>
  </si>
  <si>
    <t xml:space="preserve">chaise technique reglable à roulettes </t>
  </si>
  <si>
    <t>tableau affichage magnetique</t>
  </si>
  <si>
    <t>grille d'exposition à roulettes</t>
  </si>
  <si>
    <t>meuble casier 30 bacs</t>
  </si>
  <si>
    <t>tableau scolaire laqué</t>
  </si>
  <si>
    <t>TOTAUX MOBILIER</t>
  </si>
  <si>
    <t>etabli mobile simple</t>
  </si>
  <si>
    <t>etabli compact avec tiroir 3+1</t>
  </si>
  <si>
    <t>marguerite informatique 6 postes</t>
  </si>
  <si>
    <t>tableau interactif</t>
  </si>
  <si>
    <t>ESPACE STUDIO Domotique</t>
  </si>
  <si>
    <t>ESPACE MAGASIN Maintenance des objets connectées</t>
  </si>
  <si>
    <t>ESPACE HALL Société évenementielle lumière et son</t>
  </si>
  <si>
    <t>ESPACE SOCIETE Maintenance Informatique et électronique</t>
  </si>
  <si>
    <t>Total</t>
  </si>
  <si>
    <t>Cybersécurié-Informatique et Réseaux-Electronique</t>
  </si>
  <si>
    <t>MESSAOUD LAOUCHERIA</t>
  </si>
  <si>
    <t>Inspecteur de l'Éducation Nationale STI</t>
  </si>
  <si>
    <t xml:space="preserve">FREDERIC MAILLON </t>
  </si>
  <si>
    <t>Outillages CIF</t>
  </si>
  <si>
    <t>CMS CIF</t>
  </si>
  <si>
    <t>Gravage</t>
  </si>
  <si>
    <t>PLATEAU TECHNIQUE FILIERE CIEL : LYCEE CHARLIE CHAPLIN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</si>
</sst>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(Corps)"/>
    </font>
    <font>
      <u/>
      <sz val="11"/>
      <color theme="10"/>
      <name val="Calibri"/>
      <family val="2"/>
      <scheme val="minor"/>
    </font>
    <font>
      <sz val="12"/>
      <color rgb="FF7030A0"/>
      <name val="Calibri"/>
      <family val="2"/>
      <scheme val="minor"/>
    </font>
    <font>
      <u/>
      <sz val="12"/>
      <color rgb="FF7030A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2"/>
      <color rgb="FF00B050"/>
      <name val="Calibri"/>
      <family val="2"/>
      <scheme val="minor"/>
    </font>
    <font>
      <u/>
      <sz val="12"/>
      <color rgb="FF00B050"/>
      <name val="Calibri"/>
      <family val="2"/>
      <scheme val="minor"/>
    </font>
    <font>
      <sz val="12"/>
      <color rgb="FF0070C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sz val="28"/>
      <color theme="1"/>
      <name val="Calibri (Corps)"/>
    </font>
    <font>
      <sz val="10"/>
      <color rgb="FF000000"/>
      <name val="Calibri"/>
      <family val="2"/>
      <scheme val="minor"/>
    </font>
    <font>
      <b/>
      <sz val="9"/>
      <color rgb="FF000000"/>
      <name val="Arial"/>
      <family val="2"/>
    </font>
    <font>
      <sz val="12"/>
      <color rgb="FF002060"/>
      <name val="Calibri"/>
      <family val="2"/>
      <scheme val="minor"/>
    </font>
    <font>
      <sz val="10"/>
      <color rgb="FF000000"/>
      <name val="Arial"/>
      <family val="2"/>
    </font>
    <font>
      <b/>
      <sz val="7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2060"/>
      <name val="Arial"/>
      <family val="2"/>
    </font>
    <font>
      <i/>
      <sz val="26"/>
      <color rgb="FF002060"/>
      <name val="Calibri (Corps)"/>
    </font>
    <font>
      <i/>
      <sz val="26"/>
      <color rgb="FF002060"/>
      <name val="Calibri"/>
      <family val="2"/>
      <scheme val="minor"/>
    </font>
    <font>
      <b/>
      <sz val="36"/>
      <color theme="1"/>
      <name val="Calibri (Corps)"/>
    </font>
    <font>
      <b/>
      <sz val="36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2060"/>
      <name val="Arial"/>
      <family val="2"/>
    </font>
    <font>
      <sz val="9"/>
      <color rgb="FF00206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3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/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3" fillId="11" borderId="1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7" fillId="11" borderId="15" xfId="0" applyFont="1" applyFill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28" xfId="1" applyFont="1" applyFill="1" applyBorder="1" applyAlignment="1">
      <alignment horizontal="center"/>
    </xf>
    <xf numFmtId="0" fontId="12" fillId="0" borderId="18" xfId="1" applyFont="1" applyFill="1" applyBorder="1" applyAlignment="1">
      <alignment horizontal="center"/>
    </xf>
    <xf numFmtId="2" fontId="0" fillId="10" borderId="19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7" xfId="0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7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4" borderId="2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4" fillId="12" borderId="2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0" fontId="3" fillId="13" borderId="0" xfId="0" applyFont="1" applyFill="1"/>
    <xf numFmtId="0" fontId="1" fillId="13" borderId="0" xfId="0" applyFont="1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1" fillId="11" borderId="38" xfId="0" applyNumberFormat="1" applyFont="1" applyFill="1" applyBorder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1" fillId="14" borderId="0" xfId="0" applyFont="1" applyFill="1"/>
    <xf numFmtId="0" fontId="4" fillId="0" borderId="27" xfId="0" applyFont="1" applyBorder="1"/>
    <xf numFmtId="0" fontId="4" fillId="0" borderId="2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9" xfId="0" applyFont="1" applyBorder="1"/>
    <xf numFmtId="0" fontId="4" fillId="0" borderId="40" xfId="0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top"/>
    </xf>
    <xf numFmtId="0" fontId="0" fillId="0" borderId="39" xfId="0" applyBorder="1"/>
    <xf numFmtId="0" fontId="4" fillId="0" borderId="29" xfId="0" applyFont="1" applyBorder="1"/>
    <xf numFmtId="0" fontId="4" fillId="0" borderId="2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41" xfId="0" applyFont="1" applyBorder="1"/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4" xfId="0" applyFont="1" applyBorder="1"/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4" xfId="0" applyFont="1" applyBorder="1" applyAlignment="1">
      <alignment horizontal="left" vertical="top"/>
    </xf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4" fillId="0" borderId="47" xfId="0" applyFont="1" applyBorder="1"/>
    <xf numFmtId="0" fontId="4" fillId="0" borderId="4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4" fillId="0" borderId="41" xfId="0" applyFont="1" applyBorder="1" applyAlignment="1">
      <alignment horizontal="left"/>
    </xf>
    <xf numFmtId="0" fontId="4" fillId="0" borderId="44" xfId="0" applyFont="1" applyBorder="1" applyAlignment="1">
      <alignment horizontal="left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4" fillId="0" borderId="41" xfId="0" applyFont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4" fillId="0" borderId="45" xfId="0" applyFont="1" applyBorder="1"/>
    <xf numFmtId="0" fontId="4" fillId="0" borderId="46" xfId="0" applyFont="1" applyBorder="1"/>
    <xf numFmtId="0" fontId="4" fillId="0" borderId="48" xfId="0" applyFont="1" applyBorder="1"/>
    <xf numFmtId="0" fontId="0" fillId="0" borderId="40" xfId="0" applyBorder="1" applyAlignment="1">
      <alignment horizontal="center" vertical="center"/>
    </xf>
    <xf numFmtId="0" fontId="4" fillId="0" borderId="39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8" xfId="0" applyFont="1" applyBorder="1" applyAlignment="1">
      <alignment horizontal="left" vertical="center"/>
    </xf>
    <xf numFmtId="0" fontId="29" fillId="0" borderId="0" xfId="1" applyFont="1"/>
    <xf numFmtId="0" fontId="0" fillId="0" borderId="49" xfId="0" applyBorder="1" applyAlignment="1">
      <alignment horizontal="center" vertical="center"/>
    </xf>
    <xf numFmtId="0" fontId="0" fillId="0" borderId="48" xfId="0" applyBorder="1"/>
    <xf numFmtId="0" fontId="0" fillId="0" borderId="49" xfId="0" applyBorder="1"/>
    <xf numFmtId="0" fontId="30" fillId="0" borderId="0" xfId="1" applyFont="1"/>
    <xf numFmtId="0" fontId="0" fillId="0" borderId="44" xfId="0" applyBorder="1" applyAlignment="1">
      <alignment horizontal="left" vertic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22" fillId="0" borderId="44" xfId="0" applyFont="1" applyBorder="1"/>
    <xf numFmtId="0" fontId="3" fillId="0" borderId="47" xfId="0" applyFont="1" applyBorder="1"/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2" fillId="0" borderId="0" xfId="0" applyFont="1"/>
    <xf numFmtId="0" fontId="37" fillId="0" borderId="0" xfId="0" applyFont="1"/>
    <xf numFmtId="0" fontId="38" fillId="0" borderId="0" xfId="0" applyFont="1"/>
    <xf numFmtId="0" fontId="43" fillId="0" borderId="0" xfId="0" applyFont="1"/>
    <xf numFmtId="0" fontId="44" fillId="0" borderId="0" xfId="0" applyFont="1"/>
    <xf numFmtId="0" fontId="4" fillId="16" borderId="44" xfId="0" applyFont="1" applyFill="1" applyBorder="1" applyAlignment="1">
      <alignment horizontal="left"/>
    </xf>
    <xf numFmtId="0" fontId="0" fillId="16" borderId="45" xfId="0" applyFill="1" applyBorder="1" applyAlignment="1">
      <alignment horizontal="center" vertical="center"/>
    </xf>
    <xf numFmtId="0" fontId="4" fillId="16" borderId="45" xfId="0" applyFont="1" applyFill="1" applyBorder="1" applyAlignment="1">
      <alignment horizontal="center" vertical="center"/>
    </xf>
    <xf numFmtId="0" fontId="4" fillId="16" borderId="46" xfId="0" applyFont="1" applyFill="1" applyBorder="1" applyAlignment="1">
      <alignment horizontal="center" vertical="center"/>
    </xf>
    <xf numFmtId="0" fontId="4" fillId="16" borderId="47" xfId="0" applyFont="1" applyFill="1" applyBorder="1" applyAlignment="1">
      <alignment horizontal="left"/>
    </xf>
    <xf numFmtId="0" fontId="4" fillId="16" borderId="48" xfId="0" applyFont="1" applyFill="1" applyBorder="1" applyAlignment="1">
      <alignment horizontal="left" vertical="center"/>
    </xf>
    <xf numFmtId="0" fontId="4" fillId="16" borderId="48" xfId="0" applyFont="1" applyFill="1" applyBorder="1" applyAlignment="1">
      <alignment horizontal="center" vertical="center"/>
    </xf>
    <xf numFmtId="0" fontId="4" fillId="16" borderId="49" xfId="0" applyFont="1" applyFill="1" applyBorder="1" applyAlignment="1">
      <alignment horizontal="center" vertical="center"/>
    </xf>
    <xf numFmtId="0" fontId="45" fillId="0" borderId="0" xfId="0" applyFont="1"/>
    <xf numFmtId="0" fontId="25" fillId="0" borderId="0" xfId="0" applyFont="1"/>
    <xf numFmtId="0" fontId="1" fillId="2" borderId="16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11" borderId="9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textRotation="90"/>
    </xf>
    <xf numFmtId="0" fontId="16" fillId="0" borderId="21" xfId="1" applyFont="1" applyFill="1" applyBorder="1" applyAlignment="1">
      <alignment horizontal="center"/>
    </xf>
    <xf numFmtId="0" fontId="16" fillId="0" borderId="4" xfId="1" applyFont="1" applyFill="1" applyBorder="1" applyAlignment="1">
      <alignment horizontal="center"/>
    </xf>
    <xf numFmtId="0" fontId="16" fillId="0" borderId="5" xfId="1" applyFont="1" applyFill="1" applyBorder="1" applyAlignment="1">
      <alignment horizontal="center"/>
    </xf>
    <xf numFmtId="0" fontId="14" fillId="0" borderId="21" xfId="1" applyFont="1" applyFill="1" applyBorder="1" applyAlignment="1">
      <alignment horizontal="center"/>
    </xf>
    <xf numFmtId="0" fontId="14" fillId="0" borderId="4" xfId="1" applyFont="1" applyFill="1" applyBorder="1" applyAlignment="1">
      <alignment horizontal="center"/>
    </xf>
    <xf numFmtId="0" fontId="14" fillId="0" borderId="5" xfId="1" applyFont="1" applyFill="1" applyBorder="1" applyAlignment="1">
      <alignment horizontal="center"/>
    </xf>
    <xf numFmtId="0" fontId="27" fillId="4" borderId="1" xfId="0" applyFont="1" applyFill="1" applyBorder="1" applyAlignment="1">
      <alignment horizontal="center" textRotation="90"/>
    </xf>
    <xf numFmtId="0" fontId="4" fillId="4" borderId="1" xfId="0" applyFont="1" applyFill="1" applyBorder="1" applyAlignment="1">
      <alignment horizontal="center" textRotation="90"/>
    </xf>
    <xf numFmtId="0" fontId="26" fillId="3" borderId="1" xfId="0" applyFont="1" applyFill="1" applyBorder="1" applyAlignment="1">
      <alignment horizontal="center" textRotation="90"/>
    </xf>
    <xf numFmtId="0" fontId="41" fillId="10" borderId="21" xfId="0" applyFont="1" applyFill="1" applyBorder="1" applyAlignment="1">
      <alignment horizontal="center" vertical="center" wrapText="1"/>
    </xf>
    <xf numFmtId="0" fontId="42" fillId="10" borderId="4" xfId="0" applyFont="1" applyFill="1" applyBorder="1" applyAlignment="1">
      <alignment horizontal="center" vertical="center" wrapText="1"/>
    </xf>
    <xf numFmtId="0" fontId="42" fillId="10" borderId="5" xfId="0" applyFont="1" applyFill="1" applyBorder="1" applyAlignment="1">
      <alignment horizontal="center" vertical="center" wrapText="1"/>
    </xf>
    <xf numFmtId="0" fontId="39" fillId="15" borderId="28" xfId="0" applyFont="1" applyFill="1" applyBorder="1" applyAlignment="1">
      <alignment horizontal="center" vertical="center" wrapText="1"/>
    </xf>
    <xf numFmtId="0" fontId="40" fillId="15" borderId="28" xfId="0" applyFont="1" applyFill="1" applyBorder="1" applyAlignment="1">
      <alignment horizontal="center" vertical="center" wrapText="1"/>
    </xf>
    <xf numFmtId="0" fontId="22" fillId="0" borderId="0" xfId="0" applyFont="1"/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" fillId="0" borderId="29" xfId="1" applyFont="1" applyFill="1" applyBorder="1" applyAlignment="1">
      <alignment horizontal="center"/>
    </xf>
    <xf numFmtId="0" fontId="14" fillId="0" borderId="22" xfId="1" applyFont="1" applyFill="1" applyBorder="1" applyAlignment="1">
      <alignment horizontal="center"/>
    </xf>
    <xf numFmtId="0" fontId="14" fillId="0" borderId="11" xfId="1" applyFont="1" applyFill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2" fillId="0" borderId="27" xfId="1" applyFont="1" applyFill="1" applyBorder="1" applyAlignment="1">
      <alignment horizontal="center"/>
    </xf>
    <xf numFmtId="0" fontId="12" fillId="0" borderId="28" xfId="1" applyFont="1" applyFill="1" applyBorder="1" applyAlignment="1">
      <alignment horizontal="center"/>
    </xf>
    <xf numFmtId="0" fontId="12" fillId="0" borderId="18" xfId="1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0" fillId="0" borderId="2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562168</xdr:colOff>
      <xdr:row>6</xdr:row>
      <xdr:rowOff>184818</xdr:rowOff>
    </xdr:from>
    <xdr:to>
      <xdr:col>27</xdr:col>
      <xdr:colOff>727030</xdr:colOff>
      <xdr:row>37</xdr:row>
      <xdr:rowOff>205223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/>
      </xdr:nvGrpSpPr>
      <xdr:grpSpPr>
        <a:xfrm>
          <a:off x="11976928" y="2486058"/>
          <a:ext cx="12966462" cy="7571825"/>
          <a:chOff x="16698122" y="7449552"/>
          <a:chExt cx="10850145" cy="6152487"/>
        </a:xfrm>
      </xdr:grpSpPr>
      <xdr:sp macro="" textlink="">
        <xdr:nvSpPr>
          <xdr:cNvPr id="36" name="ZoneTexte 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20654881" y="7449552"/>
            <a:ext cx="2358996" cy="4040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fr-FR" b="1"/>
              <a:t>ESPACES BAC PRO CIEL</a:t>
            </a:r>
            <a:endParaRPr lang="fr-FR" b="1">
              <a:solidFill>
                <a:srgbClr val="0070C0"/>
              </a:solidFill>
            </a:endParaRPr>
          </a:p>
        </xdr:txBody>
      </xdr:sp>
      <xdr:sp macro="" textlink="">
        <xdr:nvSpPr>
          <xdr:cNvPr id="37" name="Rectangle à coins arrondis 2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16698122" y="8223033"/>
            <a:ext cx="9752164" cy="5379006"/>
          </a:xfrm>
          <a:prstGeom prst="roundRect">
            <a:avLst/>
          </a:prstGeom>
          <a:gradFill flip="none" rotWithShape="1"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path path="circle">
              <a:fillToRect l="50000" t="50000" r="50000" b="50000"/>
            </a:path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aseline="30000"/>
          </a:p>
        </xdr:txBody>
      </xdr:sp>
      <xdr:sp macro="" textlink="">
        <xdr:nvSpPr>
          <xdr:cNvPr id="38" name="Rectangle à coins arrondis 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20474236" y="8517529"/>
            <a:ext cx="2853980" cy="2553158"/>
          </a:xfrm>
          <a:prstGeom prst="roundRect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  <a:p>
            <a:pPr algn="ctr"/>
            <a:r>
              <a:rPr lang="fr-FR" b="1">
                <a:solidFill>
                  <a:srgbClr val="002060"/>
                </a:solidFill>
              </a:rPr>
              <a:t>Espace</a:t>
            </a:r>
            <a:r>
              <a:rPr lang="fr-FR">
                <a:solidFill>
                  <a:srgbClr val="002060"/>
                </a:solidFill>
              </a:rPr>
              <a:t> </a:t>
            </a:r>
          </a:p>
          <a:p>
            <a:pPr algn="ctr"/>
            <a:r>
              <a:rPr lang="fr-FR" sz="1400">
                <a:solidFill>
                  <a:srgbClr val="002060"/>
                </a:solidFill>
              </a:rPr>
              <a:t>« Codage et Cybersécurité et développement </a:t>
            </a:r>
          </a:p>
          <a:p>
            <a:pPr algn="ctr"/>
            <a:endParaRPr lang="fr-FR" sz="1400">
              <a:solidFill>
                <a:srgbClr val="002060"/>
              </a:solidFill>
            </a:endParaRPr>
          </a:p>
          <a:p>
            <a:pPr algn="ctr"/>
            <a:endParaRPr lang="fr-FR">
              <a:solidFill>
                <a:srgbClr val="002060"/>
              </a:solidFill>
            </a:endParaRPr>
          </a:p>
          <a:p>
            <a:pPr algn="ctr"/>
            <a:endParaRPr lang="fr-FR"/>
          </a:p>
          <a:p>
            <a:pPr algn="ctr"/>
            <a:endParaRPr lang="fr-FR"/>
          </a:p>
        </xdr:txBody>
      </xdr:sp>
      <xdr:sp macro="" textlink="">
        <xdr:nvSpPr>
          <xdr:cNvPr id="39" name="Rectangle à coins arrondis 9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23691435" y="8223033"/>
            <a:ext cx="2344829" cy="5337794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  <a:p>
            <a:pPr algn="ctr"/>
            <a:endParaRPr lang="fr-FR"/>
          </a:p>
          <a:p>
            <a:pPr algn="ctr"/>
            <a:endParaRPr lang="fr-FR"/>
          </a:p>
          <a:p>
            <a:pPr algn="ctr"/>
            <a:r>
              <a:rPr lang="fr-FR"/>
              <a:t>Espace électronique</a:t>
            </a:r>
          </a:p>
          <a:p>
            <a:pPr algn="ctr"/>
            <a:r>
              <a:rPr lang="fr-FR"/>
              <a:t>« Fab lab »</a:t>
            </a:r>
          </a:p>
          <a:p>
            <a:pPr algn="ctr"/>
            <a:endParaRPr lang="fr-FR"/>
          </a:p>
          <a:p>
            <a:pPr marL="285750" indent="-285750">
              <a:buFontTx/>
              <a:buChar char="-"/>
            </a:pPr>
            <a:r>
              <a:rPr lang="fr-FR" sz="1400"/>
              <a:t>Production </a:t>
            </a:r>
          </a:p>
          <a:p>
            <a:pPr marL="285750" indent="-285750">
              <a:buFontTx/>
              <a:buChar char="-"/>
            </a:pPr>
            <a:r>
              <a:rPr lang="fr-FR" sz="1400"/>
              <a:t>Réparation de produit électronique</a:t>
            </a:r>
          </a:p>
          <a:p>
            <a:pPr algn="ctr"/>
            <a:endParaRPr lang="fr-FR"/>
          </a:p>
          <a:p>
            <a:pPr algn="ctr"/>
            <a:endParaRPr lang="fr-FR"/>
          </a:p>
        </xdr:txBody>
      </xdr:sp>
      <xdr:sp macro="" textlink="">
        <xdr:nvSpPr>
          <xdr:cNvPr id="40" name="Rectangle à coins arrondis 1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17346672" y="10917704"/>
            <a:ext cx="3025461" cy="2561344"/>
          </a:xfrm>
          <a:prstGeom prst="roundRect">
            <a:avLst/>
          </a:prstGeom>
          <a:gradFill>
            <a:gsLst>
              <a:gs pos="0">
                <a:schemeClr val="accent5">
                  <a:lumMod val="110000"/>
                  <a:satMod val="105000"/>
                  <a:tint val="67000"/>
                  <a:alpha val="0"/>
                </a:schemeClr>
              </a:gs>
              <a:gs pos="50000">
                <a:schemeClr val="accent5">
                  <a:lumMod val="105000"/>
                  <a:satMod val="103000"/>
                  <a:tint val="73000"/>
                </a:schemeClr>
              </a:gs>
              <a:gs pos="100000">
                <a:schemeClr val="accent5">
                  <a:lumMod val="105000"/>
                  <a:satMod val="109000"/>
                  <a:tint val="81000"/>
                </a:schemeClr>
              </a:gs>
            </a:gsLst>
          </a:gradFill>
          <a:ln>
            <a:noFill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/>
              <a:t>ESPACE</a:t>
            </a:r>
          </a:p>
          <a:p>
            <a:pPr algn="ctr"/>
            <a:r>
              <a:rPr lang="fr-FR"/>
              <a:t>Systèmes communicants</a:t>
            </a:r>
          </a:p>
          <a:p>
            <a:pPr algn="ctr"/>
            <a:r>
              <a:rPr lang="fr-FR"/>
              <a:t>Smart-City </a:t>
            </a:r>
          </a:p>
        </xdr:txBody>
      </xdr:sp>
      <xdr:sp macro="" textlink="">
        <xdr:nvSpPr>
          <xdr:cNvPr id="41" name="Rectangle à coins arrondis 1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17346672" y="8500436"/>
            <a:ext cx="3134031" cy="2533709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>
                <a:solidFill>
                  <a:srgbClr val="002060"/>
                </a:solidFill>
              </a:rPr>
              <a:t>Espace</a:t>
            </a:r>
          </a:p>
          <a:p>
            <a:pPr algn="ctr"/>
            <a:r>
              <a:rPr lang="fr-FR">
                <a:solidFill>
                  <a:srgbClr val="002060"/>
                </a:solidFill>
              </a:rPr>
              <a:t> « Infrastructures-Réseaux  et Cloud»</a:t>
            </a:r>
          </a:p>
          <a:p>
            <a:pPr algn="ctr"/>
            <a:endParaRPr lang="fr-FR"/>
          </a:p>
        </xdr:txBody>
      </xdr:sp>
      <xdr:pic>
        <xdr:nvPicPr>
          <xdr:cNvPr id="42" name="Imag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229171" y="10104846"/>
            <a:ext cx="1260461" cy="738630"/>
          </a:xfrm>
          <a:prstGeom prst="rect">
            <a:avLst/>
          </a:prstGeom>
        </xdr:spPr>
      </xdr:pic>
      <xdr:pic>
        <xdr:nvPicPr>
          <xdr:cNvPr id="43" name="Image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851791" y="12747618"/>
            <a:ext cx="1993632" cy="731430"/>
          </a:xfrm>
          <a:prstGeom prst="rect">
            <a:avLst/>
          </a:prstGeom>
        </xdr:spPr>
      </xdr:pic>
      <xdr:sp macro="" textlink="">
        <xdr:nvSpPr>
          <xdr:cNvPr id="44" name="Rectangle à coins arrondis 7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 rot="16200000">
            <a:off x="24352213" y="10394037"/>
            <a:ext cx="5330070" cy="1062038"/>
          </a:xfrm>
          <a:prstGeom prst="roundRect">
            <a:avLst/>
          </a:prstGeom>
          <a:solidFill>
            <a:schemeClr val="accent1">
              <a:lumMod val="40000"/>
              <a:lumOff val="60000"/>
            </a:schemeClr>
          </a:solidFill>
          <a:ln>
            <a:solidFill>
              <a:schemeClr val="tx1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>
                <a:solidFill>
                  <a:srgbClr val="002060"/>
                </a:solidFill>
              </a:rPr>
              <a:t>Espace</a:t>
            </a:r>
          </a:p>
          <a:p>
            <a:pPr algn="ctr"/>
            <a:r>
              <a:rPr lang="fr-FR">
                <a:solidFill>
                  <a:srgbClr val="002060"/>
                </a:solidFill>
              </a:rPr>
              <a:t>Infrastructure connectée</a:t>
            </a:r>
          </a:p>
          <a:p>
            <a:pPr algn="ctr"/>
            <a:r>
              <a:rPr lang="fr-FR">
                <a:solidFill>
                  <a:srgbClr val="002060"/>
                </a:solidFill>
              </a:rPr>
              <a:t> fibre optique FTTH/E GSM Wifi</a:t>
            </a:r>
          </a:p>
        </xdr:txBody>
      </xdr:sp>
      <xdr:sp macro="" textlink="">
        <xdr:nvSpPr>
          <xdr:cNvPr id="45" name="Rectangle à coins arrondis 13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19727174" y="8279218"/>
            <a:ext cx="1494124" cy="738629"/>
          </a:xfrm>
          <a:prstGeom prst="roundRect">
            <a:avLst/>
          </a:prstGeom>
          <a:solidFill>
            <a:schemeClr val="tx2">
              <a:lumMod val="40000"/>
              <a:lumOff val="60000"/>
            </a:schemeClr>
          </a:solidFill>
          <a:ln>
            <a:noFill/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sz="1600">
                <a:solidFill>
                  <a:srgbClr val="002060"/>
                </a:solidFill>
              </a:rPr>
              <a:t>LOCAL SERVER</a:t>
            </a:r>
          </a:p>
          <a:p>
            <a:pPr algn="ctr"/>
            <a:endParaRPr lang="fr-FR"/>
          </a:p>
        </xdr:txBody>
      </xdr:sp>
      <xdr:pic>
        <xdr:nvPicPr>
          <xdr:cNvPr id="46" name="Picture 2" descr="Blagnac. La MJC veut créer un Fab Lab ! - ladepeche.fr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966967" y="8820947"/>
            <a:ext cx="1844565" cy="10421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4" descr="LA CYBER SÉCURITÉ UNE NÉCESSITE INCONTOURNABLE | LTE Magazine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225857" y="10093879"/>
            <a:ext cx="1350738" cy="6753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8" name="Rectangle à coins arrondis 6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20480703" y="11007669"/>
            <a:ext cx="2853980" cy="2553158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0"/>
                  <a:lumOff val="100000"/>
                </a:schemeClr>
              </a:gs>
              <a:gs pos="35000">
                <a:schemeClr val="accent1">
                  <a:lumMod val="0"/>
                  <a:lumOff val="100000"/>
                </a:schemeClr>
              </a:gs>
              <a:gs pos="100000">
                <a:schemeClr val="accent1">
                  <a:lumMod val="100000"/>
                </a:schemeClr>
              </a:gs>
            </a:gsLst>
            <a:path path="circle">
              <a:fillToRect l="50000" t="-80000" r="50000" b="180000"/>
            </a:path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  <a:p>
            <a:pPr algn="ctr"/>
            <a:r>
              <a:rPr lang="fr-FR" b="1">
                <a:solidFill>
                  <a:srgbClr val="002060"/>
                </a:solidFill>
              </a:rPr>
              <a:t>Espace</a:t>
            </a:r>
            <a:r>
              <a:rPr lang="fr-FR">
                <a:solidFill>
                  <a:srgbClr val="002060"/>
                </a:solidFill>
              </a:rPr>
              <a:t> </a:t>
            </a:r>
          </a:p>
          <a:p>
            <a:pPr algn="ctr"/>
            <a:r>
              <a:rPr lang="fr-FR" sz="1400">
                <a:solidFill>
                  <a:srgbClr val="002060"/>
                </a:solidFill>
              </a:rPr>
              <a:t>«i Maintenance Micro informatique/téléphonie mobile et tablette/objet connecté</a:t>
            </a:r>
          </a:p>
          <a:p>
            <a:pPr algn="ctr"/>
            <a:endParaRPr lang="fr-FR">
              <a:solidFill>
                <a:srgbClr val="002060"/>
              </a:solidFill>
            </a:endParaRPr>
          </a:p>
          <a:p>
            <a:pPr algn="ctr"/>
            <a:endParaRPr lang="fr-FR"/>
          </a:p>
          <a:p>
            <a:pPr algn="ctr"/>
            <a:endParaRPr lang="fr-FR"/>
          </a:p>
        </xdr:txBody>
      </xdr:sp>
      <xdr:sp macro="" textlink="">
        <xdr:nvSpPr>
          <xdr:cNvPr id="49" name="Rectangle à coins arrondis 13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19947526" y="10769248"/>
            <a:ext cx="1046488" cy="587315"/>
          </a:xfrm>
          <a:prstGeom prst="roundRect">
            <a:avLst/>
          </a:prstGeom>
          <a:solidFill>
            <a:schemeClr val="tx2">
              <a:lumMod val="40000"/>
              <a:lumOff val="60000"/>
            </a:schemeClr>
          </a:solidFill>
          <a:ln>
            <a:noFill/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sz="1600">
                <a:solidFill>
                  <a:srgbClr val="002060"/>
                </a:solidFill>
              </a:rPr>
              <a:t>DATA </a:t>
            </a:r>
          </a:p>
          <a:p>
            <a:pPr algn="ctr"/>
            <a:r>
              <a:rPr lang="fr-FR" sz="1600">
                <a:solidFill>
                  <a:srgbClr val="002060"/>
                </a:solidFill>
              </a:rPr>
              <a:t>CENTER</a:t>
            </a:r>
            <a:endParaRPr lang="fr-FR" sz="1400" baseline="30000">
              <a:solidFill>
                <a:srgbClr val="002060"/>
              </a:solidFill>
            </a:endParaRPr>
          </a:p>
        </xdr:txBody>
      </xdr:sp>
      <xdr:pic>
        <xdr:nvPicPr>
          <xdr:cNvPr id="50" name="Picture 2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329931" y="12485773"/>
            <a:ext cx="1126435" cy="8448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909383</xdr:colOff>
      <xdr:row>35</xdr:row>
      <xdr:rowOff>173339</xdr:rowOff>
    </xdr:from>
    <xdr:to>
      <xdr:col>7</xdr:col>
      <xdr:colOff>736914</xdr:colOff>
      <xdr:row>69</xdr:row>
      <xdr:rowOff>184385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007BECF-78E5-D2AF-E7BD-A2F4E641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20494" y="7354327"/>
          <a:ext cx="6193210" cy="7223392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749300</xdr:colOff>
      <xdr:row>94</xdr:row>
      <xdr:rowOff>126999</xdr:rowOff>
    </xdr:to>
    <xdr:sp macro="" textlink="">
      <xdr:nvSpPr>
        <xdr:cNvPr id="1025" name="AutoShape 1" descr="A5jN4WdEdfVqAAAAAElFTkSuQmCC">
          <a:extLst>
            <a:ext uri="{FF2B5EF4-FFF2-40B4-BE49-F238E27FC236}">
              <a16:creationId xmlns:a16="http://schemas.microsoft.com/office/drawing/2014/main" id="{996D4002-5DAC-7D4D-99E7-6BC2CF6E094C}"/>
            </a:ext>
          </a:extLst>
        </xdr:cNvPr>
        <xdr:cNvSpPr>
          <a:spLocks noChangeAspect="1" noChangeArrowheads="1"/>
        </xdr:cNvSpPr>
      </xdr:nvSpPr>
      <xdr:spPr bwMode="auto">
        <a:xfrm>
          <a:off x="1409700" y="20624800"/>
          <a:ext cx="749300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158153</xdr:colOff>
      <xdr:row>0</xdr:row>
      <xdr:rowOff>0</xdr:rowOff>
    </xdr:from>
    <xdr:to>
      <xdr:col>3</xdr:col>
      <xdr:colOff>1233187</xdr:colOff>
      <xdr:row>6</xdr:row>
      <xdr:rowOff>171847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EDD8D36E-ADE7-E443-9335-4434E8881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53" y="0"/>
          <a:ext cx="2473875" cy="250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317500</xdr:colOff>
      <xdr:row>87</xdr:row>
      <xdr:rowOff>17884</xdr:rowOff>
    </xdr:from>
    <xdr:to>
      <xdr:col>23</xdr:col>
      <xdr:colOff>773907</xdr:colOff>
      <xdr:row>93</xdr:row>
      <xdr:rowOff>122895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4438AEF-8CF0-F241-8493-BC5441123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0" y="16785853"/>
          <a:ext cx="1289845" cy="129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351366</xdr:colOff>
      <xdr:row>50</xdr:row>
      <xdr:rowOff>951</xdr:rowOff>
    </xdr:from>
    <xdr:to>
      <xdr:col>22</xdr:col>
      <xdr:colOff>756973</xdr:colOff>
      <xdr:row>56</xdr:row>
      <xdr:rowOff>105962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B5BDE66-C2D7-6F44-82F9-B4EEBCC09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1366" y="10194818"/>
          <a:ext cx="1286141" cy="132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153018</xdr:colOff>
      <xdr:row>45</xdr:row>
      <xdr:rowOff>54890</xdr:rowOff>
    </xdr:from>
    <xdr:to>
      <xdr:col>1</xdr:col>
      <xdr:colOff>622125</xdr:colOff>
      <xdr:row>51</xdr:row>
      <xdr:rowOff>159902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965645E-1A1E-664A-8B14-F7D9CA067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8" y="9087587"/>
          <a:ext cx="1296747" cy="130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343519</xdr:colOff>
      <xdr:row>30</xdr:row>
      <xdr:rowOff>29490</xdr:rowOff>
    </xdr:from>
    <xdr:to>
      <xdr:col>1</xdr:col>
      <xdr:colOff>609601</xdr:colOff>
      <xdr:row>35</xdr:row>
      <xdr:rowOff>130034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08F367C-EB81-2B41-A57E-19FD1746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19" y="6163590"/>
          <a:ext cx="1091582" cy="1116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267318</xdr:colOff>
      <xdr:row>24</xdr:row>
      <xdr:rowOff>80290</xdr:rowOff>
    </xdr:from>
    <xdr:to>
      <xdr:col>0</xdr:col>
      <xdr:colOff>1492511</xdr:colOff>
      <xdr:row>30</xdr:row>
      <xdr:rowOff>114300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C50CC5-467D-E842-8479-8FD9B404E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18" y="4995190"/>
          <a:ext cx="1225193" cy="1253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4:X96"/>
  <sheetViews>
    <sheetView showGridLines="0" tabSelected="1" zoomScaleNormal="100" workbookViewId="0">
      <selection activeCell="P78" sqref="P78"/>
    </sheetView>
  </sheetViews>
  <sheetFormatPr baseColWidth="10" defaultRowHeight="15.6"/>
  <cols>
    <col min="1" max="1" width="7.69921875" customWidth="1"/>
    <col min="2" max="2" width="7.796875" customWidth="1"/>
    <col min="3" max="3" width="3" customWidth="1"/>
    <col min="4" max="4" width="20.19921875" customWidth="1"/>
    <col min="5" max="5" width="24.5" customWidth="1"/>
    <col min="6" max="6" width="12.5" style="5" customWidth="1"/>
    <col min="7" max="7" width="26.296875" customWidth="1"/>
    <col min="8" max="8" width="16.19921875" customWidth="1"/>
    <col min="9" max="11" width="6.796875" style="6" customWidth="1"/>
  </cols>
  <sheetData>
    <row r="4" spans="2:22" ht="55.95" customHeight="1">
      <c r="E4" s="174" t="s">
        <v>261</v>
      </c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6"/>
    </row>
    <row r="5" spans="2:22" ht="22.95" customHeight="1">
      <c r="E5" s="177" t="s">
        <v>254</v>
      </c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2:22" ht="55.95" customHeight="1">
      <c r="E6" s="121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</row>
    <row r="7" spans="2:22" ht="16.2" thickBot="1"/>
    <row r="8" spans="2:22" s="1" customFormat="1" ht="19.95" customHeight="1" thickBot="1">
      <c r="B8" s="20" t="s">
        <v>55</v>
      </c>
      <c r="C8" s="21"/>
      <c r="D8" s="22" t="s">
        <v>54</v>
      </c>
      <c r="E8" s="142" t="s">
        <v>3</v>
      </c>
      <c r="F8" s="143"/>
      <c r="G8" s="143"/>
      <c r="H8" s="144"/>
      <c r="I8" s="147" t="s">
        <v>32</v>
      </c>
      <c r="J8" s="148"/>
      <c r="K8" s="149"/>
    </row>
    <row r="9" spans="2:22" s="1" customFormat="1" ht="19.95" customHeight="1">
      <c r="B9" s="180"/>
      <c r="C9" s="181"/>
      <c r="D9" s="181"/>
      <c r="E9" s="181"/>
      <c r="F9" s="181"/>
      <c r="G9" s="181"/>
      <c r="H9" s="182"/>
      <c r="I9" s="150"/>
      <c r="J9" s="151"/>
      <c r="K9" s="152"/>
    </row>
    <row r="10" spans="2:22" s="1" customFormat="1" ht="19.95" customHeight="1">
      <c r="B10" s="189" t="s">
        <v>50</v>
      </c>
      <c r="C10" s="12"/>
      <c r="D10" s="3" t="s">
        <v>49</v>
      </c>
      <c r="E10" s="145" t="s">
        <v>42</v>
      </c>
      <c r="F10" s="145"/>
      <c r="G10" s="146"/>
      <c r="H10" s="13">
        <f>'SECT 1'!I38</f>
        <v>32938.839999999997</v>
      </c>
      <c r="I10" s="49"/>
      <c r="J10" s="47"/>
      <c r="K10" s="50"/>
    </row>
    <row r="11" spans="2:22" s="1" customFormat="1" ht="19.95" customHeight="1">
      <c r="B11" s="190"/>
      <c r="C11" s="46"/>
      <c r="D11" s="42"/>
      <c r="E11" s="42"/>
      <c r="F11" s="42"/>
      <c r="G11" s="42"/>
      <c r="H11" s="43"/>
      <c r="I11" s="153"/>
      <c r="J11" s="154"/>
      <c r="K11" s="155"/>
    </row>
    <row r="12" spans="2:22" s="1" customFormat="1" ht="19.95" customHeight="1">
      <c r="B12" s="191"/>
      <c r="C12" s="35"/>
      <c r="D12" s="36" t="s">
        <v>49</v>
      </c>
      <c r="E12" s="198" t="s">
        <v>41</v>
      </c>
      <c r="F12" s="199"/>
      <c r="G12" s="200"/>
      <c r="H12" s="39">
        <f>'SECT 1'!N90</f>
        <v>179126.97000000003</v>
      </c>
      <c r="I12" s="49"/>
      <c r="J12" s="47"/>
      <c r="K12" s="53"/>
    </row>
    <row r="13" spans="2:22" s="1" customFormat="1" ht="19.95" customHeight="1">
      <c r="B13" s="44"/>
      <c r="C13" s="45"/>
      <c r="D13" s="36"/>
      <c r="E13" s="37"/>
      <c r="F13" s="37"/>
      <c r="G13" s="38"/>
      <c r="H13" s="39"/>
      <c r="I13" s="153"/>
      <c r="J13" s="154"/>
      <c r="K13" s="155"/>
    </row>
    <row r="14" spans="2:22" s="1" customFormat="1" ht="19.95" customHeight="1">
      <c r="B14" s="192" t="s">
        <v>51</v>
      </c>
      <c r="C14" s="9"/>
      <c r="D14" s="3" t="s">
        <v>43</v>
      </c>
      <c r="E14" s="7"/>
      <c r="F14" s="23" t="s">
        <v>249</v>
      </c>
      <c r="G14" s="8"/>
      <c r="H14" s="13">
        <f>'SECT 2'!I55</f>
        <v>15369.95</v>
      </c>
      <c r="I14" s="49"/>
      <c r="J14" s="47"/>
      <c r="K14" s="53"/>
    </row>
    <row r="15" spans="2:22" s="1" customFormat="1" ht="19.95" customHeight="1">
      <c r="B15" s="193"/>
      <c r="C15" s="161"/>
      <c r="D15" s="204"/>
      <c r="E15" s="204"/>
      <c r="F15" s="204"/>
      <c r="G15" s="204"/>
      <c r="H15" s="205"/>
      <c r="I15" s="51"/>
      <c r="J15" s="48"/>
      <c r="K15" s="52"/>
    </row>
    <row r="16" spans="2:22" s="1" customFormat="1" ht="19.95" customHeight="1">
      <c r="B16" s="193"/>
      <c r="C16" s="9"/>
      <c r="D16" s="3" t="s">
        <v>44</v>
      </c>
      <c r="E16" s="7"/>
      <c r="F16" s="23" t="s">
        <v>250</v>
      </c>
      <c r="G16" s="8"/>
      <c r="H16" s="13">
        <f>'SECT 2'!V39</f>
        <v>60</v>
      </c>
      <c r="I16" s="49"/>
      <c r="J16" s="47"/>
      <c r="K16" s="53"/>
    </row>
    <row r="17" spans="2:11" s="1" customFormat="1" ht="19.95" customHeight="1">
      <c r="B17" s="193"/>
      <c r="C17" s="161"/>
      <c r="D17" s="204"/>
      <c r="E17" s="204"/>
      <c r="F17" s="204"/>
      <c r="G17" s="204"/>
      <c r="H17" s="205"/>
      <c r="I17" s="51"/>
      <c r="J17" s="48"/>
      <c r="K17" s="52"/>
    </row>
    <row r="18" spans="2:11" s="1" customFormat="1" ht="19.95" customHeight="1">
      <c r="B18" s="193"/>
      <c r="C18" s="9"/>
      <c r="D18" s="3" t="s">
        <v>45</v>
      </c>
      <c r="E18" s="7"/>
      <c r="F18" s="23" t="s">
        <v>251</v>
      </c>
      <c r="G18" s="8"/>
      <c r="H18" s="13">
        <f>'SECT 2'!Q39</f>
        <v>5960</v>
      </c>
      <c r="I18" s="49"/>
      <c r="J18" s="47"/>
      <c r="K18" s="53"/>
    </row>
    <row r="19" spans="2:11" s="1" customFormat="1" ht="19.95" customHeight="1">
      <c r="B19" s="193"/>
      <c r="C19" s="161"/>
      <c r="D19" s="204"/>
      <c r="E19" s="204"/>
      <c r="F19" s="204"/>
      <c r="G19" s="204"/>
      <c r="H19" s="205"/>
      <c r="I19" s="51"/>
      <c r="J19" s="48"/>
      <c r="K19" s="52"/>
    </row>
    <row r="20" spans="2:11" s="1" customFormat="1" ht="19.95" customHeight="1">
      <c r="B20" s="193"/>
      <c r="C20" s="9"/>
      <c r="D20" s="3" t="s">
        <v>46</v>
      </c>
      <c r="E20" s="7"/>
      <c r="F20" s="23" t="s">
        <v>252</v>
      </c>
      <c r="G20" s="8"/>
      <c r="H20" s="13">
        <f>'SECT 2'!AA39</f>
        <v>0</v>
      </c>
      <c r="I20" s="49"/>
      <c r="J20" s="47"/>
      <c r="K20" s="53"/>
    </row>
    <row r="21" spans="2:11" s="1" customFormat="1" ht="19.95" customHeight="1">
      <c r="B21" s="193"/>
      <c r="C21" s="161"/>
      <c r="D21" s="204"/>
      <c r="E21" s="204"/>
      <c r="F21" s="204"/>
      <c r="G21" s="204"/>
      <c r="H21" s="205"/>
      <c r="I21" s="51"/>
      <c r="J21" s="48"/>
      <c r="K21" s="52"/>
    </row>
    <row r="22" spans="2:11" s="1" customFormat="1" ht="19.95" customHeight="1">
      <c r="B22" s="194"/>
      <c r="C22" s="9"/>
      <c r="D22" s="3" t="s">
        <v>48</v>
      </c>
      <c r="E22" s="7"/>
      <c r="F22" s="23" t="s">
        <v>125</v>
      </c>
      <c r="G22" s="8"/>
      <c r="H22" s="13">
        <v>0</v>
      </c>
      <c r="I22" s="49"/>
      <c r="J22" s="47"/>
      <c r="K22" s="53"/>
    </row>
    <row r="23" spans="2:11" s="1" customFormat="1" ht="19.95" customHeight="1">
      <c r="B23" s="201"/>
      <c r="C23" s="202"/>
      <c r="D23" s="202"/>
      <c r="E23" s="202"/>
      <c r="F23" s="202"/>
      <c r="G23" s="202"/>
      <c r="H23" s="203"/>
      <c r="I23" s="51"/>
      <c r="J23" s="48"/>
      <c r="K23" s="52"/>
    </row>
    <row r="24" spans="2:11" s="1" customFormat="1" ht="19.95" customHeight="1">
      <c r="B24" s="195" t="s">
        <v>52</v>
      </c>
      <c r="C24" s="40"/>
      <c r="D24" s="34" t="s">
        <v>0</v>
      </c>
      <c r="E24" s="186" t="s">
        <v>0</v>
      </c>
      <c r="F24" s="187"/>
      <c r="G24" s="188"/>
      <c r="H24" s="41">
        <f>'SECT 3'!S37</f>
        <v>105915.84</v>
      </c>
      <c r="I24" s="153"/>
      <c r="J24" s="154"/>
      <c r="K24" s="155"/>
    </row>
    <row r="25" spans="2:11" s="1" customFormat="1" ht="19.95" customHeight="1">
      <c r="B25" s="196"/>
      <c r="C25" s="46"/>
      <c r="D25" s="42"/>
      <c r="E25" s="42"/>
      <c r="F25" s="42"/>
      <c r="G25" s="42"/>
      <c r="H25" s="43"/>
      <c r="I25" s="49"/>
      <c r="J25" s="47"/>
      <c r="K25" s="52"/>
    </row>
    <row r="26" spans="2:11" s="1" customFormat="1" ht="19.95" customHeight="1">
      <c r="B26" s="196"/>
      <c r="C26" s="10"/>
      <c r="D26" s="3" t="s">
        <v>1</v>
      </c>
      <c r="E26" s="168" t="s">
        <v>1</v>
      </c>
      <c r="F26" s="169"/>
      <c r="G26" s="170"/>
      <c r="H26" s="13">
        <f>'SECT 3'!N37</f>
        <v>39532</v>
      </c>
      <c r="I26" s="153"/>
      <c r="J26" s="154"/>
      <c r="K26" s="155"/>
    </row>
    <row r="27" spans="2:11" s="1" customFormat="1" ht="19.95" customHeight="1">
      <c r="B27" s="196"/>
      <c r="C27" s="46"/>
      <c r="D27" s="42"/>
      <c r="E27" s="42"/>
      <c r="F27" s="42"/>
      <c r="G27" s="42"/>
      <c r="H27" s="43"/>
      <c r="I27" s="51"/>
      <c r="J27" s="48"/>
      <c r="K27" s="52"/>
    </row>
    <row r="28" spans="2:11" s="1" customFormat="1" ht="19.95" customHeight="1">
      <c r="B28" s="197"/>
      <c r="C28" s="10"/>
      <c r="D28" s="3" t="s">
        <v>47</v>
      </c>
      <c r="E28" s="168" t="s">
        <v>37</v>
      </c>
      <c r="F28" s="169"/>
      <c r="G28" s="170"/>
      <c r="H28" s="13">
        <f>'SECT 3'!I37</f>
        <v>35898</v>
      </c>
      <c r="I28" s="49"/>
      <c r="J28" s="47"/>
      <c r="K28" s="52"/>
    </row>
    <row r="29" spans="2:11" s="1" customFormat="1" ht="19.95" customHeight="1">
      <c r="B29" s="31"/>
      <c r="C29" s="32"/>
      <c r="D29" s="32"/>
      <c r="E29" s="32"/>
      <c r="F29" s="32"/>
      <c r="G29" s="32"/>
      <c r="H29" s="33"/>
      <c r="I29" s="51"/>
      <c r="J29" s="48"/>
      <c r="K29" s="52"/>
    </row>
    <row r="30" spans="2:11" s="1" customFormat="1" ht="19.95" customHeight="1">
      <c r="B30" s="14" t="s">
        <v>53</v>
      </c>
      <c r="C30" s="11"/>
      <c r="D30" s="3" t="s">
        <v>2</v>
      </c>
      <c r="E30" s="165" t="s">
        <v>2</v>
      </c>
      <c r="F30" s="166"/>
      <c r="G30" s="167"/>
      <c r="H30" s="13">
        <f>'SECT 4'!I36</f>
        <v>27688.52</v>
      </c>
      <c r="I30" s="153"/>
      <c r="J30" s="154"/>
      <c r="K30" s="155"/>
    </row>
    <row r="31" spans="2:11" s="1" customFormat="1" ht="19.95" customHeight="1" thickBot="1">
      <c r="B31" s="183"/>
      <c r="C31" s="184"/>
      <c r="D31" s="184"/>
      <c r="E31" s="184"/>
      <c r="F31" s="184"/>
      <c r="G31" s="184"/>
      <c r="H31" s="185"/>
      <c r="I31" s="49"/>
      <c r="J31" s="47"/>
      <c r="K31" s="53"/>
    </row>
    <row r="32" spans="2:11" ht="16.05" customHeight="1">
      <c r="E32" s="156"/>
      <c r="F32" s="157"/>
      <c r="G32" s="157"/>
      <c r="H32" s="158"/>
      <c r="I32" s="173" t="s">
        <v>38</v>
      </c>
      <c r="J32" s="171" t="s">
        <v>39</v>
      </c>
      <c r="K32" s="164" t="s">
        <v>40</v>
      </c>
    </row>
    <row r="33" spans="5:11">
      <c r="E33" s="159"/>
      <c r="F33" s="160"/>
      <c r="G33" s="160"/>
      <c r="H33" s="161"/>
      <c r="I33" s="173"/>
      <c r="J33" s="171"/>
      <c r="K33" s="164"/>
    </row>
    <row r="34" spans="5:11">
      <c r="E34" s="159"/>
      <c r="F34" s="160"/>
      <c r="G34" s="160"/>
      <c r="H34" s="161"/>
      <c r="I34" s="173"/>
      <c r="J34" s="171"/>
      <c r="K34" s="164"/>
    </row>
    <row r="35" spans="5:11" ht="25.95" customHeight="1" thickBot="1">
      <c r="E35" s="162" t="s">
        <v>10</v>
      </c>
      <c r="F35" s="163"/>
      <c r="G35" s="163"/>
      <c r="H35" s="69">
        <f>H30+H28+H26+H24+H20+H18+H16+H14+H12+H10</f>
        <v>442490.12</v>
      </c>
      <c r="I35" s="173"/>
      <c r="J35" s="171"/>
      <c r="K35" s="164"/>
    </row>
    <row r="36" spans="5:11">
      <c r="I36" s="173"/>
      <c r="J36" s="171"/>
      <c r="K36" s="164"/>
    </row>
    <row r="37" spans="5:11">
      <c r="I37" s="173"/>
      <c r="J37" s="171"/>
      <c r="K37" s="164"/>
    </row>
    <row r="38" spans="5:11">
      <c r="I38" s="173"/>
      <c r="J38" s="171"/>
      <c r="K38" s="164"/>
    </row>
    <row r="39" spans="5:11">
      <c r="I39" s="173"/>
      <c r="J39" s="171"/>
      <c r="K39" s="164"/>
    </row>
    <row r="40" spans="5:11">
      <c r="I40" s="173"/>
      <c r="J40" s="171"/>
      <c r="K40" s="164"/>
    </row>
    <row r="41" spans="5:11">
      <c r="I41" s="173"/>
      <c r="J41" s="171"/>
      <c r="K41" s="164"/>
    </row>
    <row r="42" spans="5:11">
      <c r="I42" s="173"/>
      <c r="J42" s="171"/>
      <c r="K42" s="164"/>
    </row>
    <row r="43" spans="5:11">
      <c r="I43" s="173"/>
      <c r="J43" s="171"/>
      <c r="K43" s="164"/>
    </row>
    <row r="44" spans="5:11">
      <c r="I44" s="173"/>
      <c r="J44" s="171"/>
      <c r="K44" s="164"/>
    </row>
    <row r="45" spans="5:11">
      <c r="I45" s="173"/>
      <c r="J45" s="171"/>
      <c r="K45" s="164"/>
    </row>
    <row r="46" spans="5:11" ht="37.950000000000003" customHeight="1">
      <c r="I46" s="173"/>
      <c r="J46" s="172"/>
      <c r="K46" s="164"/>
    </row>
    <row r="77" spans="23:24">
      <c r="W77" s="128"/>
    </row>
    <row r="78" spans="23:24">
      <c r="W78" s="129"/>
      <c r="X78" s="124"/>
    </row>
    <row r="80" spans="23:24">
      <c r="W80" s="128"/>
    </row>
    <row r="81" spans="4:23">
      <c r="W81" s="129"/>
    </row>
    <row r="91" spans="4:23">
      <c r="D91" s="125"/>
    </row>
    <row r="92" spans="4:23">
      <c r="D92" s="179"/>
      <c r="E92" s="126"/>
    </row>
    <row r="93" spans="4:23">
      <c r="D93" s="179"/>
      <c r="E93" s="126"/>
    </row>
    <row r="94" spans="4:23">
      <c r="D94" s="179"/>
      <c r="E94" s="126"/>
    </row>
    <row r="95" spans="4:23">
      <c r="D95" s="179"/>
      <c r="E95" s="126"/>
    </row>
    <row r="96" spans="4:23">
      <c r="D96" s="127"/>
    </row>
  </sheetData>
  <mergeCells count="32">
    <mergeCell ref="E4:V4"/>
    <mergeCell ref="E5:V5"/>
    <mergeCell ref="D92:D95"/>
    <mergeCell ref="B9:H9"/>
    <mergeCell ref="B31:H31"/>
    <mergeCell ref="E24:G24"/>
    <mergeCell ref="E26:G26"/>
    <mergeCell ref="B10:B12"/>
    <mergeCell ref="B14:B22"/>
    <mergeCell ref="B24:B28"/>
    <mergeCell ref="E12:G12"/>
    <mergeCell ref="B23:H23"/>
    <mergeCell ref="C21:H21"/>
    <mergeCell ref="C19:H19"/>
    <mergeCell ref="C17:H17"/>
    <mergeCell ref="C15:H15"/>
    <mergeCell ref="I13:K13"/>
    <mergeCell ref="E32:H34"/>
    <mergeCell ref="E35:G35"/>
    <mergeCell ref="I24:K24"/>
    <mergeCell ref="I30:K30"/>
    <mergeCell ref="I26:K26"/>
    <mergeCell ref="K32:K46"/>
    <mergeCell ref="E30:G30"/>
    <mergeCell ref="E28:G28"/>
    <mergeCell ref="J32:J46"/>
    <mergeCell ref="I32:I46"/>
    <mergeCell ref="E8:H8"/>
    <mergeCell ref="E10:G10"/>
    <mergeCell ref="I8:K8"/>
    <mergeCell ref="I9:K9"/>
    <mergeCell ref="I11:K11"/>
  </mergeCells>
  <hyperlinks>
    <hyperlink ref="E12:G12" location="'SECT 1'!A1" display="ESPACE ELECTRONIQUE FABLAB / PRODUCTION / REPARATION"/>
    <hyperlink ref="E10:G10" location="'SECT 1'!A1" display="ESPACE CODAGE ET CYBERSECURITE / DEVELOPPEMENT"/>
    <hyperlink ref="F22" location="'SECT 2'!A1" display="ESPACE SYSTEMES COMMUNICANTS SMART CITY"/>
    <hyperlink ref="F20" location="'SECT 2'!A1" display="ESPACE MAINTENANCE MICRO INFORMATIQUE / OBJET CONNECTE"/>
    <hyperlink ref="F18" location="'SECT 2'!A1" display="ESPACE MAINTENANCE MICRO INFORMATIQUE / OBJET CONNECTE"/>
    <hyperlink ref="F16" location="'SECT 2'!A1" display="ESPACE MAINTENANCE MICRO INFORMATIQUE / OBJET CONNECTE"/>
    <hyperlink ref="F14" location="'SECT 2'!A1" display="ESPACE MAINTENANCE MICRO INFORMATIQUE / OBJET CONNECTE"/>
    <hyperlink ref="E28:G28" location="'SECT 3'!A1" display="ESPACE INFRASTRUCTURES-RESEAUX ET CLOUD (CALL CENTER)"/>
    <hyperlink ref="E24:G24" location="'SECT 3'!A1" display="DATA CENTER"/>
    <hyperlink ref="E26:G26" location="'SECT 3'!A1" display="LOCAL SERVER"/>
    <hyperlink ref="E30:G30" location="'SECT 4'!A1" display="SMART CITY OUTDOOR"/>
  </hyperlinks>
  <printOptions horizontalCentered="1" verticalCentered="1"/>
  <pageMargins left="0" right="0" top="0.25" bottom="0.25" header="0" footer="0.05"/>
  <pageSetup paperSize="9" scale="39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AA93"/>
  <sheetViews>
    <sheetView topLeftCell="D1" zoomScale="146" zoomScaleNormal="146" workbookViewId="0">
      <selection activeCell="I63" sqref="I63"/>
    </sheetView>
  </sheetViews>
  <sheetFormatPr baseColWidth="10" defaultRowHeight="15.6"/>
  <cols>
    <col min="3" max="3" width="13.296875" customWidth="1"/>
    <col min="4" max="4" width="32.19921875" customWidth="1"/>
    <col min="5" max="5" width="7" customWidth="1"/>
    <col min="6" max="6" width="40.796875" customWidth="1"/>
    <col min="7" max="8" width="5.796875" style="1" customWidth="1"/>
    <col min="9" max="9" width="7" style="1" customWidth="1"/>
    <col min="10" max="10" width="4.796875" customWidth="1"/>
    <col min="11" max="11" width="43.19921875" style="28" customWidth="1"/>
    <col min="12" max="13" width="8.5" style="1" customWidth="1"/>
    <col min="14" max="14" width="8.796875" style="1" customWidth="1"/>
    <col min="15" max="15" width="3.296875" style="1" customWidth="1"/>
    <col min="16" max="16" width="3.5" customWidth="1"/>
  </cols>
  <sheetData>
    <row r="2" spans="2:16" ht="18">
      <c r="F2" s="113" t="s">
        <v>61</v>
      </c>
    </row>
    <row r="4" spans="2:16" s="16" customFormat="1" ht="19.95" customHeight="1">
      <c r="F4" s="206" t="s">
        <v>42</v>
      </c>
      <c r="G4" s="206"/>
      <c r="H4" s="206"/>
      <c r="I4" s="206"/>
      <c r="K4" s="206" t="s">
        <v>41</v>
      </c>
      <c r="L4" s="206"/>
      <c r="M4" s="206"/>
      <c r="N4" s="206"/>
      <c r="O4" s="55"/>
    </row>
    <row r="5" spans="2:16" s="15" customFormat="1">
      <c r="F5" s="207" t="s">
        <v>49</v>
      </c>
      <c r="G5" s="207"/>
      <c r="H5" s="207"/>
      <c r="I5" s="207"/>
      <c r="K5" s="207" t="s">
        <v>49</v>
      </c>
      <c r="L5" s="207"/>
      <c r="M5" s="207"/>
      <c r="N5" s="207"/>
      <c r="O5" s="56"/>
    </row>
    <row r="7" spans="2:16">
      <c r="B7" s="59" t="s">
        <v>189</v>
      </c>
      <c r="C7" s="59" t="s">
        <v>200</v>
      </c>
      <c r="F7" s="4" t="s">
        <v>57</v>
      </c>
      <c r="G7" s="4" t="s">
        <v>58</v>
      </c>
      <c r="H7" s="4" t="s">
        <v>59</v>
      </c>
      <c r="I7" s="4" t="s">
        <v>60</v>
      </c>
      <c r="K7" s="26" t="s">
        <v>57</v>
      </c>
      <c r="L7" s="4" t="s">
        <v>58</v>
      </c>
      <c r="M7" s="4" t="s">
        <v>59</v>
      </c>
      <c r="N7" s="4" t="s">
        <v>60</v>
      </c>
      <c r="O7" s="57"/>
      <c r="P7" s="58"/>
    </row>
    <row r="8" spans="2:16">
      <c r="B8" s="63" t="s">
        <v>190</v>
      </c>
      <c r="C8" s="68" t="s">
        <v>223</v>
      </c>
      <c r="F8" s="72" t="s">
        <v>62</v>
      </c>
      <c r="G8" s="73">
        <v>1099.99</v>
      </c>
      <c r="H8" s="73">
        <v>16</v>
      </c>
      <c r="I8" s="74">
        <f>H8*G8</f>
        <v>17599.84</v>
      </c>
      <c r="K8" s="100" t="s">
        <v>82</v>
      </c>
      <c r="L8" s="83">
        <v>1200</v>
      </c>
      <c r="M8" s="83">
        <v>16</v>
      </c>
      <c r="N8" s="84">
        <f t="shared" ref="N8:N17" si="0">M8*L8</f>
        <v>19200</v>
      </c>
      <c r="O8" s="25"/>
      <c r="P8" s="1"/>
    </row>
    <row r="9" spans="2:16">
      <c r="B9" s="63" t="s">
        <v>191</v>
      </c>
      <c r="C9" s="68" t="s">
        <v>224</v>
      </c>
      <c r="F9" s="75" t="s">
        <v>63</v>
      </c>
      <c r="G9" s="25">
        <v>120</v>
      </c>
      <c r="H9" s="25">
        <v>32</v>
      </c>
      <c r="I9" s="76">
        <f t="shared" ref="I9:I26" si="1">H9*G9</f>
        <v>3840</v>
      </c>
      <c r="K9" s="101" t="s">
        <v>63</v>
      </c>
      <c r="L9" s="86">
        <v>120</v>
      </c>
      <c r="M9" s="86">
        <v>16</v>
      </c>
      <c r="N9" s="87">
        <f t="shared" si="0"/>
        <v>1920</v>
      </c>
      <c r="O9" s="25"/>
      <c r="P9" s="1"/>
    </row>
    <row r="10" spans="2:16">
      <c r="B10" s="63" t="s">
        <v>192</v>
      </c>
      <c r="C10" s="68" t="s">
        <v>225</v>
      </c>
      <c r="F10" s="75" t="s">
        <v>64</v>
      </c>
      <c r="G10" s="25">
        <v>13</v>
      </c>
      <c r="H10" s="25">
        <v>16</v>
      </c>
      <c r="I10" s="76">
        <f t="shared" si="1"/>
        <v>208</v>
      </c>
      <c r="K10" s="101" t="s">
        <v>64</v>
      </c>
      <c r="L10" s="86">
        <v>13</v>
      </c>
      <c r="M10" s="86">
        <v>16</v>
      </c>
      <c r="N10" s="87">
        <f t="shared" si="0"/>
        <v>208</v>
      </c>
      <c r="O10" s="25"/>
      <c r="P10" s="1"/>
    </row>
    <row r="11" spans="2:16">
      <c r="B11" s="63" t="s">
        <v>193</v>
      </c>
      <c r="C11" s="68" t="s">
        <v>226</v>
      </c>
      <c r="F11" s="75" t="s">
        <v>69</v>
      </c>
      <c r="G11" s="25">
        <v>10</v>
      </c>
      <c r="H11" s="25">
        <v>16</v>
      </c>
      <c r="I11" s="76">
        <f t="shared" si="1"/>
        <v>160</v>
      </c>
      <c r="K11" s="101"/>
      <c r="L11" s="86"/>
      <c r="M11" s="86"/>
      <c r="N11" s="87"/>
      <c r="O11" s="25"/>
      <c r="P11" s="1"/>
    </row>
    <row r="12" spans="2:16">
      <c r="B12" s="63" t="s">
        <v>194</v>
      </c>
      <c r="C12" s="68" t="s">
        <v>227</v>
      </c>
      <c r="F12" s="75" t="s">
        <v>70</v>
      </c>
      <c r="G12" s="25">
        <v>20</v>
      </c>
      <c r="H12" s="25">
        <v>16</v>
      </c>
      <c r="I12" s="76">
        <f t="shared" si="1"/>
        <v>320</v>
      </c>
      <c r="K12" s="101" t="s">
        <v>89</v>
      </c>
      <c r="L12" s="86">
        <v>1875</v>
      </c>
      <c r="M12" s="86">
        <v>2</v>
      </c>
      <c r="N12" s="87">
        <f>M12*L12</f>
        <v>3750</v>
      </c>
      <c r="O12" s="25"/>
      <c r="P12" s="1"/>
    </row>
    <row r="13" spans="2:16">
      <c r="B13" s="64" t="s">
        <v>220</v>
      </c>
      <c r="C13" s="68" t="s">
        <v>228</v>
      </c>
      <c r="F13" s="75"/>
      <c r="G13" s="25"/>
      <c r="H13" s="25"/>
      <c r="I13" s="76"/>
      <c r="K13" s="101" t="s">
        <v>90</v>
      </c>
      <c r="L13" s="86">
        <v>1235</v>
      </c>
      <c r="M13" s="86">
        <v>5</v>
      </c>
      <c r="N13" s="87">
        <f>M13*L13</f>
        <v>6175</v>
      </c>
      <c r="O13" s="25"/>
      <c r="P13" s="1"/>
    </row>
    <row r="14" spans="2:16">
      <c r="B14" s="65" t="s">
        <v>221</v>
      </c>
      <c r="C14" s="68" t="s">
        <v>229</v>
      </c>
      <c r="F14" s="75" t="s">
        <v>118</v>
      </c>
      <c r="G14" s="25">
        <v>1000</v>
      </c>
      <c r="H14" s="25">
        <v>1</v>
      </c>
      <c r="I14" s="76">
        <f t="shared" si="1"/>
        <v>1000</v>
      </c>
      <c r="K14" s="114"/>
      <c r="L14" s="98"/>
      <c r="M14" s="98"/>
      <c r="N14" s="99"/>
    </row>
    <row r="15" spans="2:16">
      <c r="B15" s="65" t="s">
        <v>222</v>
      </c>
      <c r="C15" s="68" t="s">
        <v>230</v>
      </c>
      <c r="F15" s="75" t="s">
        <v>66</v>
      </c>
      <c r="G15" s="25">
        <v>398</v>
      </c>
      <c r="H15" s="25">
        <v>8</v>
      </c>
      <c r="I15" s="76">
        <f t="shared" si="1"/>
        <v>3184</v>
      </c>
      <c r="K15" s="101" t="s">
        <v>99</v>
      </c>
      <c r="L15" s="86">
        <v>100</v>
      </c>
      <c r="M15" s="86">
        <v>2</v>
      </c>
      <c r="N15" s="87">
        <f t="shared" si="0"/>
        <v>200</v>
      </c>
      <c r="O15" s="25"/>
    </row>
    <row r="16" spans="2:16">
      <c r="F16" s="75" t="s">
        <v>65</v>
      </c>
      <c r="G16" s="25">
        <v>23</v>
      </c>
      <c r="H16" s="25">
        <v>5</v>
      </c>
      <c r="I16" s="76">
        <f t="shared" si="1"/>
        <v>115</v>
      </c>
      <c r="K16" s="101" t="s">
        <v>100</v>
      </c>
      <c r="L16" s="86">
        <v>60</v>
      </c>
      <c r="M16" s="86">
        <v>16</v>
      </c>
      <c r="N16" s="87">
        <f t="shared" si="0"/>
        <v>960</v>
      </c>
      <c r="O16" s="25"/>
    </row>
    <row r="17" spans="2:27">
      <c r="B17" s="24" t="s">
        <v>195</v>
      </c>
      <c r="F17" s="75" t="s">
        <v>67</v>
      </c>
      <c r="G17" s="25">
        <v>56</v>
      </c>
      <c r="H17" s="25">
        <v>8</v>
      </c>
      <c r="I17" s="76">
        <f t="shared" si="1"/>
        <v>448</v>
      </c>
      <c r="K17" s="101" t="s">
        <v>101</v>
      </c>
      <c r="L17" s="86">
        <v>120</v>
      </c>
      <c r="M17" s="86">
        <v>8</v>
      </c>
      <c r="N17" s="87">
        <f t="shared" si="0"/>
        <v>960</v>
      </c>
      <c r="O17" s="25"/>
    </row>
    <row r="18" spans="2:27">
      <c r="B18" s="24" t="s">
        <v>196</v>
      </c>
      <c r="F18" s="75" t="s">
        <v>71</v>
      </c>
      <c r="G18" s="25">
        <v>40</v>
      </c>
      <c r="H18" s="25">
        <v>16</v>
      </c>
      <c r="I18" s="76">
        <f t="shared" si="1"/>
        <v>640</v>
      </c>
      <c r="K18" s="101"/>
      <c r="L18" s="86"/>
      <c r="M18" s="86"/>
      <c r="N18" s="87"/>
      <c r="O18" s="25"/>
    </row>
    <row r="19" spans="2:27">
      <c r="B19" s="24" t="s">
        <v>197</v>
      </c>
      <c r="F19" s="75" t="s">
        <v>72</v>
      </c>
      <c r="G19" s="25">
        <v>150</v>
      </c>
      <c r="H19" s="25">
        <v>2</v>
      </c>
      <c r="I19" s="76">
        <f t="shared" si="1"/>
        <v>300</v>
      </c>
      <c r="K19" s="101" t="s">
        <v>83</v>
      </c>
      <c r="L19" s="86">
        <v>100</v>
      </c>
      <c r="M19" s="86">
        <v>1</v>
      </c>
      <c r="N19" s="87">
        <f t="shared" ref="N19:N24" si="2">M19*L19</f>
        <v>100</v>
      </c>
      <c r="O19" s="25"/>
    </row>
    <row r="20" spans="2:27">
      <c r="B20" s="24" t="s">
        <v>198</v>
      </c>
      <c r="F20" s="77" t="s">
        <v>74</v>
      </c>
      <c r="G20" s="25">
        <v>22</v>
      </c>
      <c r="H20" s="25">
        <v>2</v>
      </c>
      <c r="I20" s="76">
        <f t="shared" si="1"/>
        <v>44</v>
      </c>
      <c r="K20" s="101" t="s">
        <v>84</v>
      </c>
      <c r="L20" s="86">
        <v>329</v>
      </c>
      <c r="M20" s="86">
        <v>1</v>
      </c>
      <c r="N20" s="87">
        <f t="shared" si="2"/>
        <v>329</v>
      </c>
      <c r="O20" s="25"/>
    </row>
    <row r="21" spans="2:27">
      <c r="B21" s="24" t="s">
        <v>199</v>
      </c>
      <c r="F21" s="77" t="s">
        <v>75</v>
      </c>
      <c r="G21" s="25">
        <v>52</v>
      </c>
      <c r="H21" s="25">
        <v>10</v>
      </c>
      <c r="I21" s="76">
        <f t="shared" si="1"/>
        <v>520</v>
      </c>
      <c r="K21" s="101" t="s">
        <v>85</v>
      </c>
      <c r="L21" s="86">
        <v>185</v>
      </c>
      <c r="M21" s="86">
        <v>1</v>
      </c>
      <c r="N21" s="87">
        <f t="shared" si="2"/>
        <v>185</v>
      </c>
      <c r="O21" s="25"/>
    </row>
    <row r="22" spans="2:27">
      <c r="B22" s="24"/>
      <c r="F22" s="77" t="s">
        <v>6</v>
      </c>
      <c r="G22" s="25">
        <v>34</v>
      </c>
      <c r="H22" s="25">
        <v>1</v>
      </c>
      <c r="I22" s="76">
        <f t="shared" si="1"/>
        <v>34</v>
      </c>
      <c r="K22" s="101" t="s">
        <v>86</v>
      </c>
      <c r="L22" s="86">
        <v>190</v>
      </c>
      <c r="M22" s="86">
        <v>1</v>
      </c>
      <c r="N22" s="87">
        <f t="shared" si="2"/>
        <v>190</v>
      </c>
      <c r="O22" s="25"/>
    </row>
    <row r="23" spans="2:27">
      <c r="B23" s="24" t="s">
        <v>216</v>
      </c>
      <c r="F23" s="77" t="s">
        <v>7</v>
      </c>
      <c r="G23" s="25">
        <v>8</v>
      </c>
      <c r="H23" s="25">
        <v>2</v>
      </c>
      <c r="I23" s="76">
        <f t="shared" si="1"/>
        <v>16</v>
      </c>
      <c r="K23" s="101" t="s">
        <v>87</v>
      </c>
      <c r="L23" s="86">
        <v>485</v>
      </c>
      <c r="M23" s="86">
        <v>1</v>
      </c>
      <c r="N23" s="87">
        <f t="shared" si="2"/>
        <v>485</v>
      </c>
      <c r="O23" s="25"/>
    </row>
    <row r="24" spans="2:27">
      <c r="B24" s="24" t="s">
        <v>217</v>
      </c>
      <c r="F24" s="77" t="s">
        <v>76</v>
      </c>
      <c r="G24" s="25">
        <v>6</v>
      </c>
      <c r="H24" s="25">
        <v>40</v>
      </c>
      <c r="I24" s="76">
        <f t="shared" si="1"/>
        <v>240</v>
      </c>
      <c r="K24" s="101" t="s">
        <v>88</v>
      </c>
      <c r="L24" s="86">
        <v>190</v>
      </c>
      <c r="M24" s="86">
        <v>2</v>
      </c>
      <c r="N24" s="87">
        <f t="shared" si="2"/>
        <v>380</v>
      </c>
      <c r="O24" s="25"/>
    </row>
    <row r="25" spans="2:27">
      <c r="B25" s="24" t="s">
        <v>218</v>
      </c>
      <c r="F25" s="75" t="s">
        <v>77</v>
      </c>
      <c r="G25" s="25">
        <v>5</v>
      </c>
      <c r="H25" s="25">
        <v>40</v>
      </c>
      <c r="I25" s="76">
        <f t="shared" si="1"/>
        <v>200</v>
      </c>
      <c r="K25" s="101"/>
      <c r="L25" s="86"/>
      <c r="M25" s="86"/>
      <c r="N25" s="87"/>
      <c r="O25" s="25"/>
      <c r="Z25" s="128"/>
    </row>
    <row r="26" spans="2:27">
      <c r="F26" s="75" t="s">
        <v>78</v>
      </c>
      <c r="G26" s="25">
        <v>8</v>
      </c>
      <c r="H26" s="25">
        <v>40</v>
      </c>
      <c r="I26" s="76">
        <f t="shared" si="1"/>
        <v>320</v>
      </c>
      <c r="K26" s="101" t="s">
        <v>91</v>
      </c>
      <c r="L26" s="86">
        <v>200</v>
      </c>
      <c r="M26" s="86">
        <v>16</v>
      </c>
      <c r="N26" s="87">
        <f t="shared" ref="N26:N36" si="3">M26*L26</f>
        <v>3200</v>
      </c>
      <c r="O26" s="25"/>
      <c r="Z26" s="129"/>
      <c r="AA26" s="124"/>
    </row>
    <row r="27" spans="2:27">
      <c r="F27" s="77" t="s">
        <v>68</v>
      </c>
      <c r="G27" s="25">
        <v>30</v>
      </c>
      <c r="H27" s="25">
        <v>2</v>
      </c>
      <c r="I27" s="76">
        <f>H27*G27</f>
        <v>60</v>
      </c>
      <c r="K27" s="101" t="s">
        <v>92</v>
      </c>
      <c r="L27" s="86">
        <v>30</v>
      </c>
      <c r="M27" s="86">
        <v>16</v>
      </c>
      <c r="N27" s="87">
        <f t="shared" si="3"/>
        <v>480</v>
      </c>
      <c r="O27" s="25"/>
    </row>
    <row r="28" spans="2:27">
      <c r="F28" s="106" t="s">
        <v>123</v>
      </c>
      <c r="G28" s="25">
        <v>380</v>
      </c>
      <c r="H28" s="25">
        <v>8</v>
      </c>
      <c r="I28" s="76">
        <f>H28*G28</f>
        <v>3040</v>
      </c>
      <c r="K28" s="101" t="s">
        <v>93</v>
      </c>
      <c r="L28" s="86">
        <v>72</v>
      </c>
      <c r="M28" s="86">
        <v>16</v>
      </c>
      <c r="N28" s="87">
        <f t="shared" si="3"/>
        <v>1152</v>
      </c>
      <c r="O28" s="25"/>
      <c r="Z28" s="128"/>
    </row>
    <row r="29" spans="2:27">
      <c r="B29" s="24" t="s">
        <v>201</v>
      </c>
      <c r="F29" s="78"/>
      <c r="I29" s="105"/>
      <c r="K29" s="101" t="s">
        <v>94</v>
      </c>
      <c r="L29" s="86">
        <v>54</v>
      </c>
      <c r="M29" s="86">
        <v>16</v>
      </c>
      <c r="N29" s="87">
        <f t="shared" si="3"/>
        <v>864</v>
      </c>
      <c r="O29" s="25"/>
      <c r="Z29" s="129"/>
    </row>
    <row r="30" spans="2:27">
      <c r="B30" s="24" t="s">
        <v>202</v>
      </c>
      <c r="F30" s="75" t="s">
        <v>79</v>
      </c>
      <c r="G30" s="25">
        <v>160</v>
      </c>
      <c r="H30" s="25">
        <v>1</v>
      </c>
      <c r="I30" s="76">
        <f>H30*G30</f>
        <v>160</v>
      </c>
      <c r="K30" s="101" t="s">
        <v>95</v>
      </c>
      <c r="L30" s="86">
        <v>17</v>
      </c>
      <c r="M30" s="86">
        <v>31</v>
      </c>
      <c r="N30" s="87">
        <f t="shared" si="3"/>
        <v>527</v>
      </c>
      <c r="O30" s="25"/>
    </row>
    <row r="31" spans="2:27">
      <c r="B31" s="24" t="s">
        <v>203</v>
      </c>
      <c r="F31" s="75" t="s">
        <v>80</v>
      </c>
      <c r="G31" s="25">
        <v>440</v>
      </c>
      <c r="H31" s="25">
        <v>1</v>
      </c>
      <c r="I31" s="76">
        <f>H31*G31</f>
        <v>440</v>
      </c>
      <c r="K31" s="101" t="s">
        <v>96</v>
      </c>
      <c r="L31" s="86">
        <v>275</v>
      </c>
      <c r="M31" s="86">
        <v>1</v>
      </c>
      <c r="N31" s="87">
        <f t="shared" si="3"/>
        <v>275</v>
      </c>
      <c r="O31" s="25"/>
    </row>
    <row r="32" spans="2:27">
      <c r="B32" s="24" t="s">
        <v>204</v>
      </c>
      <c r="F32" s="79" t="s">
        <v>81</v>
      </c>
      <c r="G32" s="80">
        <v>50</v>
      </c>
      <c r="H32" s="80">
        <v>1</v>
      </c>
      <c r="I32" s="81">
        <f>H32*G32</f>
        <v>50</v>
      </c>
      <c r="K32" s="101" t="s">
        <v>97</v>
      </c>
      <c r="L32" s="86">
        <v>800</v>
      </c>
      <c r="M32" s="86">
        <v>8</v>
      </c>
      <c r="N32" s="87">
        <f t="shared" si="3"/>
        <v>6400</v>
      </c>
      <c r="O32" s="25"/>
    </row>
    <row r="33" spans="2:15">
      <c r="B33" s="24" t="s">
        <v>205</v>
      </c>
      <c r="F33" s="24"/>
      <c r="G33" s="25"/>
      <c r="H33" s="25"/>
      <c r="I33" s="25"/>
      <c r="K33" s="101" t="s">
        <v>98</v>
      </c>
      <c r="L33" s="86">
        <v>355</v>
      </c>
      <c r="M33" s="86">
        <v>8</v>
      </c>
      <c r="N33" s="87">
        <f t="shared" si="3"/>
        <v>2840</v>
      </c>
      <c r="O33" s="25"/>
    </row>
    <row r="34" spans="2:15">
      <c r="B34" s="24" t="s">
        <v>219</v>
      </c>
      <c r="F34" s="24"/>
      <c r="G34" s="25"/>
      <c r="H34" s="25"/>
      <c r="I34" s="25"/>
      <c r="K34" s="101" t="s">
        <v>102</v>
      </c>
      <c r="L34" s="86">
        <v>2000</v>
      </c>
      <c r="M34" s="86">
        <v>1</v>
      </c>
      <c r="N34" s="87">
        <f t="shared" si="3"/>
        <v>2000</v>
      </c>
      <c r="O34" s="25"/>
    </row>
    <row r="35" spans="2:15">
      <c r="B35" s="24" t="s">
        <v>206</v>
      </c>
      <c r="F35" s="24"/>
      <c r="G35" s="25"/>
      <c r="H35" s="25"/>
      <c r="I35" s="25"/>
      <c r="K35" s="101" t="s">
        <v>103</v>
      </c>
      <c r="L35" s="86">
        <v>500</v>
      </c>
      <c r="M35" s="86">
        <v>1</v>
      </c>
      <c r="N35" s="87">
        <f t="shared" si="3"/>
        <v>500</v>
      </c>
      <c r="O35" s="25"/>
    </row>
    <row r="36" spans="2:15">
      <c r="B36" s="24" t="s">
        <v>211</v>
      </c>
      <c r="F36" s="24"/>
      <c r="G36" s="25"/>
      <c r="H36" s="25"/>
      <c r="I36" s="25"/>
      <c r="K36" s="101" t="s">
        <v>104</v>
      </c>
      <c r="L36" s="86">
        <v>2200</v>
      </c>
      <c r="M36" s="86">
        <v>1</v>
      </c>
      <c r="N36" s="87">
        <f t="shared" si="3"/>
        <v>2200</v>
      </c>
      <c r="O36" s="25"/>
    </row>
    <row r="37" spans="2:15">
      <c r="B37" s="24" t="s">
        <v>231</v>
      </c>
      <c r="F37" s="24"/>
      <c r="G37" s="25"/>
      <c r="H37" s="25"/>
      <c r="I37" s="25"/>
      <c r="K37" s="114"/>
      <c r="L37" s="98"/>
      <c r="M37" s="98"/>
      <c r="N37" s="99"/>
    </row>
    <row r="38" spans="2:15">
      <c r="F38" s="24"/>
      <c r="G38" s="25"/>
      <c r="H38" s="25" t="s">
        <v>253</v>
      </c>
      <c r="I38" s="70">
        <f>SUM(I8:I35)</f>
        <v>32938.839999999997</v>
      </c>
      <c r="K38" s="114"/>
      <c r="L38" s="98"/>
      <c r="M38" s="98"/>
      <c r="N38" s="99"/>
    </row>
    <row r="39" spans="2:15">
      <c r="F39" s="24"/>
      <c r="G39" s="25"/>
      <c r="H39" s="25"/>
      <c r="I39" s="25"/>
      <c r="K39" s="101" t="s">
        <v>79</v>
      </c>
      <c r="L39" s="86">
        <v>160</v>
      </c>
      <c r="M39" s="86">
        <v>1</v>
      </c>
      <c r="N39" s="87">
        <f>M39*L39</f>
        <v>160</v>
      </c>
      <c r="O39" s="25"/>
    </row>
    <row r="40" spans="2:15">
      <c r="F40" s="24"/>
      <c r="G40" s="25"/>
      <c r="H40" s="25"/>
      <c r="I40" s="25"/>
      <c r="K40" s="101" t="s">
        <v>80</v>
      </c>
      <c r="L40" s="86">
        <v>440</v>
      </c>
      <c r="M40" s="86">
        <v>1</v>
      </c>
      <c r="N40" s="87">
        <f>M40*L40</f>
        <v>440</v>
      </c>
      <c r="O40" s="25"/>
    </row>
    <row r="41" spans="2:15">
      <c r="K41" s="101" t="s">
        <v>81</v>
      </c>
      <c r="L41" s="86">
        <v>50</v>
      </c>
      <c r="M41" s="86">
        <v>1</v>
      </c>
      <c r="N41" s="87">
        <f>M41*L41</f>
        <v>50</v>
      </c>
      <c r="O41" s="25"/>
    </row>
    <row r="42" spans="2:15">
      <c r="K42" s="101"/>
      <c r="L42" s="86"/>
      <c r="M42" s="86"/>
      <c r="N42" s="87"/>
      <c r="O42" s="25"/>
    </row>
    <row r="43" spans="2:15">
      <c r="K43" s="101"/>
      <c r="L43" s="86"/>
      <c r="M43" s="86"/>
      <c r="N43" s="87"/>
      <c r="O43" s="25"/>
    </row>
    <row r="44" spans="2:15">
      <c r="K44" s="101"/>
      <c r="L44" s="86"/>
      <c r="M44" s="86"/>
      <c r="N44" s="87"/>
      <c r="O44" s="25"/>
    </row>
    <row r="45" spans="2:15">
      <c r="K45" s="101"/>
      <c r="L45" s="86"/>
      <c r="M45" s="86"/>
      <c r="N45" s="87"/>
      <c r="O45" s="25"/>
    </row>
    <row r="46" spans="2:15">
      <c r="K46" s="101"/>
      <c r="L46" s="86"/>
      <c r="M46" s="86"/>
      <c r="N46" s="87"/>
      <c r="O46" s="25"/>
    </row>
    <row r="47" spans="2:15">
      <c r="K47" s="101"/>
      <c r="L47" s="86"/>
      <c r="M47" s="86"/>
      <c r="N47" s="87"/>
      <c r="O47" s="25"/>
    </row>
    <row r="48" spans="2:15">
      <c r="K48" s="114"/>
      <c r="L48" s="98"/>
      <c r="M48" s="98"/>
      <c r="N48" s="99"/>
    </row>
    <row r="49" spans="10:15">
      <c r="K49" s="85" t="s">
        <v>157</v>
      </c>
      <c r="L49" s="86">
        <v>1099.99</v>
      </c>
      <c r="M49" s="86">
        <v>4</v>
      </c>
      <c r="N49" s="87">
        <f>L49*M49</f>
        <v>4399.96</v>
      </c>
      <c r="O49" s="25"/>
    </row>
    <row r="50" spans="10:15">
      <c r="K50" s="85" t="s">
        <v>158</v>
      </c>
      <c r="L50" s="86">
        <v>119.95</v>
      </c>
      <c r="M50" s="86">
        <v>8</v>
      </c>
      <c r="N50" s="87">
        <f t="shared" ref="N50:N56" si="4">L50*M50</f>
        <v>959.6</v>
      </c>
      <c r="O50" s="25"/>
    </row>
    <row r="51" spans="10:15">
      <c r="K51" s="85" t="s">
        <v>159</v>
      </c>
      <c r="L51" s="86">
        <v>12.95</v>
      </c>
      <c r="M51" s="86">
        <v>15</v>
      </c>
      <c r="N51" s="87">
        <f t="shared" si="4"/>
        <v>194.25</v>
      </c>
      <c r="O51" s="25"/>
    </row>
    <row r="52" spans="10:15">
      <c r="J52" s="15"/>
      <c r="K52" s="85" t="s">
        <v>160</v>
      </c>
      <c r="L52" s="86">
        <v>27.95</v>
      </c>
      <c r="M52" s="86">
        <v>10</v>
      </c>
      <c r="N52" s="87">
        <f t="shared" si="4"/>
        <v>279.5</v>
      </c>
      <c r="O52" s="25"/>
    </row>
    <row r="53" spans="10:15">
      <c r="K53" s="85" t="s">
        <v>161</v>
      </c>
      <c r="L53" s="86">
        <v>397.94</v>
      </c>
      <c r="M53" s="86">
        <v>6</v>
      </c>
      <c r="N53" s="87">
        <f t="shared" si="4"/>
        <v>2387.64</v>
      </c>
      <c r="O53" s="25"/>
    </row>
    <row r="54" spans="10:15">
      <c r="K54" s="85" t="s">
        <v>162</v>
      </c>
      <c r="L54" s="86">
        <v>22.94</v>
      </c>
      <c r="M54" s="86">
        <v>6</v>
      </c>
      <c r="N54" s="87">
        <f t="shared" si="4"/>
        <v>137.64000000000001</v>
      </c>
      <c r="O54" s="25"/>
    </row>
    <row r="55" spans="10:15">
      <c r="K55" s="85" t="s">
        <v>163</v>
      </c>
      <c r="L55" s="86">
        <v>4.4400000000000004</v>
      </c>
      <c r="M55" s="86">
        <v>50</v>
      </c>
      <c r="N55" s="87">
        <f t="shared" si="4"/>
        <v>222.00000000000003</v>
      </c>
      <c r="O55" s="25"/>
    </row>
    <row r="56" spans="10:15">
      <c r="K56" s="85" t="s">
        <v>164</v>
      </c>
      <c r="L56" s="86">
        <v>6.9</v>
      </c>
      <c r="M56" s="86">
        <v>50</v>
      </c>
      <c r="N56" s="87">
        <f t="shared" si="4"/>
        <v>345</v>
      </c>
      <c r="O56" s="25"/>
    </row>
    <row r="57" spans="10:15">
      <c r="K57" s="114"/>
      <c r="L57" s="98"/>
      <c r="M57" s="98"/>
      <c r="N57" s="99"/>
    </row>
    <row r="58" spans="10:15">
      <c r="K58" s="85" t="s">
        <v>165</v>
      </c>
      <c r="L58" s="115">
        <v>865</v>
      </c>
      <c r="M58" s="115">
        <v>1</v>
      </c>
      <c r="N58" s="116">
        <f>L58*M58</f>
        <v>865</v>
      </c>
      <c r="O58" s="54"/>
    </row>
    <row r="59" spans="10:15">
      <c r="K59" s="85" t="s">
        <v>166</v>
      </c>
      <c r="L59" s="115">
        <v>745</v>
      </c>
      <c r="M59" s="115">
        <v>1</v>
      </c>
      <c r="N59" s="116">
        <f t="shared" ref="N59:N64" si="5">L59*M59</f>
        <v>745</v>
      </c>
      <c r="O59" s="54"/>
    </row>
    <row r="60" spans="10:15">
      <c r="K60" s="85" t="s">
        <v>167</v>
      </c>
      <c r="L60" s="115">
        <v>1498</v>
      </c>
      <c r="M60" s="115">
        <v>1</v>
      </c>
      <c r="N60" s="116">
        <f t="shared" si="5"/>
        <v>1498</v>
      </c>
      <c r="O60" s="54"/>
    </row>
    <row r="61" spans="10:15">
      <c r="K61" s="85" t="s">
        <v>168</v>
      </c>
      <c r="L61" s="115">
        <v>29.99</v>
      </c>
      <c r="M61" s="115">
        <v>26</v>
      </c>
      <c r="N61" s="116">
        <f t="shared" si="5"/>
        <v>779.74</v>
      </c>
      <c r="O61" s="54"/>
    </row>
    <row r="62" spans="10:15">
      <c r="K62" s="85" t="s">
        <v>169</v>
      </c>
      <c r="L62" s="115">
        <v>71.989999999999995</v>
      </c>
      <c r="M62" s="115">
        <v>26</v>
      </c>
      <c r="N62" s="116">
        <f t="shared" si="5"/>
        <v>1871.7399999999998</v>
      </c>
      <c r="O62" s="54"/>
    </row>
    <row r="63" spans="10:15">
      <c r="K63" s="85" t="s">
        <v>170</v>
      </c>
      <c r="L63" s="115">
        <v>53.99</v>
      </c>
      <c r="M63" s="115">
        <v>26</v>
      </c>
      <c r="N63" s="116">
        <f t="shared" si="5"/>
        <v>1403.74</v>
      </c>
      <c r="O63" s="54"/>
    </row>
    <row r="64" spans="10:15">
      <c r="K64" s="85" t="s">
        <v>171</v>
      </c>
      <c r="L64" s="115">
        <v>16.16</v>
      </c>
      <c r="M64" s="115">
        <v>26</v>
      </c>
      <c r="N64" s="116">
        <f t="shared" si="5"/>
        <v>420.16</v>
      </c>
      <c r="O64" s="54"/>
    </row>
    <row r="65" spans="11:15">
      <c r="K65" s="117"/>
      <c r="L65" s="115"/>
      <c r="M65" s="115"/>
      <c r="N65" s="116"/>
      <c r="O65" s="54"/>
    </row>
    <row r="66" spans="11:15">
      <c r="K66" s="117"/>
      <c r="L66" s="115"/>
      <c r="M66" s="115"/>
      <c r="N66" s="116"/>
      <c r="O66" s="54"/>
    </row>
    <row r="67" spans="11:15">
      <c r="K67" s="114"/>
      <c r="L67" s="98"/>
      <c r="M67" s="98"/>
      <c r="N67" s="99"/>
    </row>
    <row r="68" spans="11:15">
      <c r="K68" s="85" t="s">
        <v>172</v>
      </c>
      <c r="L68" s="115">
        <v>4000</v>
      </c>
      <c r="M68" s="115">
        <v>1</v>
      </c>
      <c r="N68" s="116">
        <f>L68*M68</f>
        <v>4000</v>
      </c>
      <c r="O68" s="54"/>
    </row>
    <row r="69" spans="11:15">
      <c r="K69" s="85" t="s">
        <v>173</v>
      </c>
      <c r="L69" s="115">
        <v>1000</v>
      </c>
      <c r="M69" s="115">
        <v>6</v>
      </c>
      <c r="N69" s="116">
        <f t="shared" ref="N69:N73" si="6">L69*M69</f>
        <v>6000</v>
      </c>
      <c r="O69" s="54"/>
    </row>
    <row r="70" spans="11:15">
      <c r="K70" s="85" t="s">
        <v>174</v>
      </c>
      <c r="L70" s="115">
        <v>900</v>
      </c>
      <c r="M70" s="115">
        <v>4</v>
      </c>
      <c r="N70" s="116">
        <f t="shared" si="6"/>
        <v>3600</v>
      </c>
      <c r="O70" s="54"/>
    </row>
    <row r="71" spans="11:15">
      <c r="K71" s="85" t="s">
        <v>175</v>
      </c>
      <c r="L71" s="115">
        <v>50</v>
      </c>
      <c r="M71" s="115">
        <v>12</v>
      </c>
      <c r="N71" s="116">
        <f t="shared" si="6"/>
        <v>600</v>
      </c>
      <c r="O71" s="54"/>
    </row>
    <row r="72" spans="11:15">
      <c r="K72" s="85" t="s">
        <v>176</v>
      </c>
      <c r="L72" s="115">
        <v>600</v>
      </c>
      <c r="M72" s="115">
        <v>1</v>
      </c>
      <c r="N72" s="116">
        <f t="shared" si="6"/>
        <v>600</v>
      </c>
      <c r="O72" s="54"/>
    </row>
    <row r="73" spans="11:15">
      <c r="K73" s="85" t="s">
        <v>177</v>
      </c>
      <c r="L73" s="115">
        <v>1300</v>
      </c>
      <c r="M73" s="115">
        <v>2</v>
      </c>
      <c r="N73" s="116">
        <f t="shared" si="6"/>
        <v>2600</v>
      </c>
      <c r="O73" s="54"/>
    </row>
    <row r="74" spans="11:15">
      <c r="K74" s="101"/>
      <c r="L74" s="86"/>
      <c r="M74" s="86"/>
      <c r="N74" s="87"/>
      <c r="O74" s="25"/>
    </row>
    <row r="75" spans="11:15">
      <c r="K75" s="85" t="s">
        <v>178</v>
      </c>
      <c r="L75" s="115">
        <v>1080</v>
      </c>
      <c r="M75" s="115">
        <v>6</v>
      </c>
      <c r="N75" s="116">
        <f>L75*M75</f>
        <v>6480</v>
      </c>
      <c r="O75" s="54"/>
    </row>
    <row r="76" spans="11:15">
      <c r="K76" s="85" t="s">
        <v>179</v>
      </c>
      <c r="L76" s="115">
        <v>900</v>
      </c>
      <c r="M76" s="115">
        <v>6</v>
      </c>
      <c r="N76" s="116">
        <f t="shared" ref="N76:N87" si="7">L76*M76</f>
        <v>5400</v>
      </c>
      <c r="O76" s="54"/>
    </row>
    <row r="77" spans="11:15">
      <c r="K77" s="85" t="s">
        <v>180</v>
      </c>
      <c r="L77" s="115">
        <v>870</v>
      </c>
      <c r="M77" s="115">
        <v>6</v>
      </c>
      <c r="N77" s="116">
        <f t="shared" si="7"/>
        <v>5220</v>
      </c>
      <c r="O77" s="54"/>
    </row>
    <row r="78" spans="11:15">
      <c r="K78" s="85" t="s">
        <v>181</v>
      </c>
      <c r="L78" s="115">
        <v>620</v>
      </c>
      <c r="M78" s="115">
        <v>6</v>
      </c>
      <c r="N78" s="116">
        <f t="shared" si="7"/>
        <v>3720</v>
      </c>
      <c r="O78" s="54"/>
    </row>
    <row r="79" spans="11:15">
      <c r="K79" s="85" t="s">
        <v>182</v>
      </c>
      <c r="L79" s="115">
        <v>150</v>
      </c>
      <c r="M79" s="115">
        <v>6</v>
      </c>
      <c r="N79" s="116">
        <f t="shared" si="7"/>
        <v>900</v>
      </c>
      <c r="O79" s="54"/>
    </row>
    <row r="80" spans="11:15">
      <c r="K80" s="85" t="s">
        <v>183</v>
      </c>
      <c r="L80" s="115">
        <v>100</v>
      </c>
      <c r="M80" s="115">
        <v>10</v>
      </c>
      <c r="N80" s="116">
        <f t="shared" si="7"/>
        <v>1000</v>
      </c>
      <c r="O80" s="54"/>
    </row>
    <row r="81" spans="11:26">
      <c r="K81" s="85" t="s">
        <v>184</v>
      </c>
      <c r="L81" s="115">
        <v>400</v>
      </c>
      <c r="M81" s="115">
        <v>1</v>
      </c>
      <c r="N81" s="116">
        <f t="shared" si="7"/>
        <v>400</v>
      </c>
      <c r="O81" s="54"/>
    </row>
    <row r="82" spans="11:26">
      <c r="K82" s="85" t="s">
        <v>185</v>
      </c>
      <c r="L82" s="115">
        <v>450</v>
      </c>
      <c r="M82" s="115">
        <v>1</v>
      </c>
      <c r="N82" s="116">
        <f t="shared" si="7"/>
        <v>450</v>
      </c>
      <c r="O82" s="54"/>
    </row>
    <row r="83" spans="11:26">
      <c r="K83" s="85" t="s">
        <v>186</v>
      </c>
      <c r="L83" s="115">
        <v>120</v>
      </c>
      <c r="M83" s="115">
        <v>6</v>
      </c>
      <c r="N83" s="116">
        <f t="shared" si="7"/>
        <v>720</v>
      </c>
      <c r="O83" s="54"/>
    </row>
    <row r="84" spans="11:26">
      <c r="K84" s="85" t="s">
        <v>258</v>
      </c>
      <c r="L84" s="115">
        <v>7680</v>
      </c>
      <c r="M84" s="115">
        <v>3</v>
      </c>
      <c r="N84" s="116">
        <f t="shared" si="7"/>
        <v>23040</v>
      </c>
      <c r="O84" s="54"/>
    </row>
    <row r="85" spans="11:26">
      <c r="K85" s="85" t="s">
        <v>259</v>
      </c>
      <c r="L85" s="115">
        <v>18078</v>
      </c>
      <c r="M85" s="115">
        <v>1</v>
      </c>
      <c r="N85" s="116">
        <f t="shared" si="7"/>
        <v>18078</v>
      </c>
      <c r="O85" s="54"/>
    </row>
    <row r="86" spans="11:26">
      <c r="K86" s="85" t="s">
        <v>260</v>
      </c>
      <c r="L86" s="115">
        <v>20500</v>
      </c>
      <c r="M86" s="115">
        <v>1</v>
      </c>
      <c r="N86" s="116">
        <f t="shared" si="7"/>
        <v>20500</v>
      </c>
      <c r="O86" s="54"/>
    </row>
    <row r="87" spans="11:26">
      <c r="K87" s="85" t="s">
        <v>187</v>
      </c>
      <c r="L87" s="115">
        <v>30</v>
      </c>
      <c r="M87" s="115">
        <v>6</v>
      </c>
      <c r="N87" s="116">
        <f t="shared" si="7"/>
        <v>180</v>
      </c>
      <c r="O87" s="54"/>
    </row>
    <row r="88" spans="11:26">
      <c r="K88" s="118" t="s">
        <v>188</v>
      </c>
      <c r="L88" s="119">
        <v>3000</v>
      </c>
      <c r="M88" s="119">
        <v>1</v>
      </c>
      <c r="N88" s="120">
        <v>3000</v>
      </c>
      <c r="O88" s="54"/>
    </row>
    <row r="89" spans="11:26">
      <c r="Y89" s="128" t="s">
        <v>255</v>
      </c>
    </row>
    <row r="90" spans="11:26">
      <c r="M90" s="1" t="s">
        <v>253</v>
      </c>
      <c r="N90" s="70">
        <f>SUM(N8:N88)</f>
        <v>179126.97000000003</v>
      </c>
      <c r="O90" s="2"/>
      <c r="Y90" s="129" t="s">
        <v>256</v>
      </c>
      <c r="Z90" s="124"/>
    </row>
    <row r="92" spans="11:26">
      <c r="Y92" s="128" t="s">
        <v>257</v>
      </c>
    </row>
    <row r="93" spans="11:26">
      <c r="Y93" s="129" t="s">
        <v>256</v>
      </c>
    </row>
  </sheetData>
  <mergeCells count="4">
    <mergeCell ref="K4:N4"/>
    <mergeCell ref="K5:N5"/>
    <mergeCell ref="F5:I5"/>
    <mergeCell ref="F4:I4"/>
  </mergeCells>
  <hyperlinks>
    <hyperlink ref="F2" location="'ESPACES PRO'!A1" display="RETOUR INDEX ESPACE PRO"/>
  </hyperlinks>
  <printOptions horizontalCentered="1" verticalCentered="1"/>
  <pageMargins left="0.2" right="0.2" top="0" bottom="0.25" header="0" footer="0"/>
  <pageSetup paperSize="9" scale="4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2:AA56"/>
  <sheetViews>
    <sheetView topLeftCell="D6" zoomScale="75" zoomScaleNormal="100" workbookViewId="0">
      <selection activeCell="X8" sqref="X8:AA29"/>
    </sheetView>
  </sheetViews>
  <sheetFormatPr baseColWidth="10" defaultRowHeight="15.6"/>
  <cols>
    <col min="3" max="3" width="15.69921875" customWidth="1"/>
    <col min="4" max="4" width="30.69921875" customWidth="1"/>
    <col min="5" max="5" width="5.5" customWidth="1"/>
    <col min="6" max="6" width="40.796875" customWidth="1"/>
    <col min="7" max="8" width="5.796875" style="1" customWidth="1"/>
    <col min="9" max="9" width="8" style="1" customWidth="1"/>
    <col min="10" max="10" width="3.19921875" style="1" customWidth="1"/>
    <col min="11" max="12" width="14.19921875" style="1" customWidth="1"/>
    <col min="13" max="13" width="4" customWidth="1"/>
    <col min="14" max="14" width="40.796875" customWidth="1"/>
    <col min="15" max="16" width="5.796875" style="1" customWidth="1"/>
    <col min="17" max="17" width="9" style="1" customWidth="1"/>
    <col min="19" max="19" width="40.796875" customWidth="1"/>
    <col min="20" max="22" width="5.796875" style="1" customWidth="1"/>
    <col min="24" max="24" width="40.796875" customWidth="1"/>
    <col min="25" max="26" width="5.796875" customWidth="1"/>
    <col min="27" max="27" width="9.19921875" customWidth="1"/>
  </cols>
  <sheetData>
    <row r="2" spans="2:27" ht="18">
      <c r="F2" s="109" t="s">
        <v>61</v>
      </c>
    </row>
    <row r="4" spans="2:27" s="15" customFormat="1">
      <c r="F4" s="17" t="s">
        <v>249</v>
      </c>
      <c r="G4" s="2"/>
      <c r="H4" s="2"/>
      <c r="I4" s="2"/>
      <c r="J4" s="2"/>
      <c r="K4" s="2"/>
      <c r="L4" s="2"/>
      <c r="N4" s="17" t="s">
        <v>251</v>
      </c>
      <c r="O4" s="2"/>
      <c r="P4" s="2"/>
      <c r="Q4" s="2"/>
      <c r="S4" s="17" t="s">
        <v>250</v>
      </c>
      <c r="T4" s="2"/>
      <c r="U4" s="2"/>
      <c r="V4" s="2"/>
      <c r="X4" s="17" t="s">
        <v>252</v>
      </c>
    </row>
    <row r="5" spans="2:27" s="15" customFormat="1">
      <c r="F5" s="17" t="s">
        <v>43</v>
      </c>
      <c r="G5" s="2"/>
      <c r="H5" s="2"/>
      <c r="I5" s="2"/>
      <c r="J5" s="2"/>
      <c r="K5" s="2"/>
      <c r="L5" s="2"/>
      <c r="N5" s="17" t="s">
        <v>45</v>
      </c>
      <c r="O5" s="2"/>
      <c r="P5" s="2"/>
      <c r="Q5" s="2"/>
      <c r="S5" s="17" t="s">
        <v>44</v>
      </c>
      <c r="T5" s="2"/>
      <c r="U5" s="2"/>
      <c r="V5" s="2"/>
      <c r="X5" s="17" t="s">
        <v>46</v>
      </c>
    </row>
    <row r="7" spans="2:27">
      <c r="B7" s="59" t="s">
        <v>189</v>
      </c>
      <c r="C7" s="59" t="s">
        <v>200</v>
      </c>
      <c r="F7" s="95" t="s">
        <v>57</v>
      </c>
      <c r="G7" s="95" t="s">
        <v>58</v>
      </c>
      <c r="H7" s="95" t="s">
        <v>59</v>
      </c>
      <c r="I7" s="95" t="s">
        <v>60</v>
      </c>
      <c r="J7" s="58"/>
      <c r="N7" s="95" t="s">
        <v>57</v>
      </c>
      <c r="O7" s="95" t="s">
        <v>58</v>
      </c>
      <c r="P7" s="95" t="s">
        <v>59</v>
      </c>
      <c r="Q7" s="95" t="s">
        <v>60</v>
      </c>
      <c r="S7" s="95" t="s">
        <v>57</v>
      </c>
      <c r="T7" s="95" t="s">
        <v>58</v>
      </c>
      <c r="U7" s="95" t="s">
        <v>59</v>
      </c>
      <c r="V7" s="95" t="s">
        <v>60</v>
      </c>
      <c r="X7" s="95" t="s">
        <v>57</v>
      </c>
      <c r="Y7" s="95" t="s">
        <v>58</v>
      </c>
      <c r="Z7" s="95" t="s">
        <v>59</v>
      </c>
      <c r="AA7" s="95" t="s">
        <v>60</v>
      </c>
    </row>
    <row r="8" spans="2:27">
      <c r="B8" s="60" t="s">
        <v>207</v>
      </c>
      <c r="C8" s="68" t="s">
        <v>232</v>
      </c>
      <c r="F8" s="82" t="s">
        <v>62</v>
      </c>
      <c r="G8" s="83">
        <v>1099.99</v>
      </c>
      <c r="H8" s="83">
        <v>5</v>
      </c>
      <c r="I8" s="84">
        <f>H8*G8</f>
        <v>5499.95</v>
      </c>
      <c r="J8" s="25"/>
      <c r="N8" s="82"/>
      <c r="O8" s="83"/>
      <c r="P8" s="83"/>
      <c r="Q8" s="84"/>
      <c r="S8" s="82"/>
      <c r="T8" s="83"/>
      <c r="U8" s="83"/>
      <c r="V8" s="84"/>
      <c r="X8" s="82"/>
      <c r="Y8" s="83"/>
      <c r="Z8" s="83"/>
      <c r="AA8" s="84"/>
    </row>
    <row r="9" spans="2:27">
      <c r="B9" s="60" t="s">
        <v>208</v>
      </c>
      <c r="C9" s="68" t="s">
        <v>233</v>
      </c>
      <c r="F9" s="85" t="s">
        <v>63</v>
      </c>
      <c r="G9" s="86">
        <v>120</v>
      </c>
      <c r="H9" s="86">
        <v>10</v>
      </c>
      <c r="I9" s="87">
        <f t="shared" ref="I9:I12" si="0">H9*G9</f>
        <v>1200</v>
      </c>
      <c r="J9" s="25"/>
      <c r="N9" s="85"/>
      <c r="O9" s="86"/>
      <c r="P9" s="86"/>
      <c r="Q9" s="87"/>
      <c r="S9" s="85"/>
      <c r="T9" s="86"/>
      <c r="U9" s="86"/>
      <c r="V9" s="87"/>
      <c r="X9" s="85"/>
      <c r="Y9" s="86"/>
      <c r="Z9" s="86"/>
      <c r="AA9" s="87"/>
    </row>
    <row r="10" spans="2:27">
      <c r="B10" s="60" t="s">
        <v>209</v>
      </c>
      <c r="C10" s="68" t="s">
        <v>233</v>
      </c>
      <c r="F10" s="85" t="s">
        <v>64</v>
      </c>
      <c r="G10" s="86">
        <v>13</v>
      </c>
      <c r="H10" s="86">
        <v>5</v>
      </c>
      <c r="I10" s="87">
        <f t="shared" si="0"/>
        <v>65</v>
      </c>
      <c r="J10" s="25"/>
      <c r="N10" s="85"/>
      <c r="O10" s="86"/>
      <c r="P10" s="86"/>
      <c r="Q10" s="87"/>
      <c r="S10" s="85"/>
      <c r="T10" s="86"/>
      <c r="U10" s="86"/>
      <c r="V10" s="87"/>
      <c r="X10" s="85"/>
      <c r="Y10" s="86"/>
      <c r="Z10" s="86"/>
      <c r="AA10" s="87"/>
    </row>
    <row r="11" spans="2:27">
      <c r="B11" s="60" t="s">
        <v>210</v>
      </c>
      <c r="C11" s="68" t="s">
        <v>234</v>
      </c>
      <c r="F11" s="85" t="s">
        <v>69</v>
      </c>
      <c r="G11" s="86">
        <v>10</v>
      </c>
      <c r="H11" s="86">
        <v>5</v>
      </c>
      <c r="I11" s="87">
        <f t="shared" si="0"/>
        <v>50</v>
      </c>
      <c r="J11" s="25"/>
      <c r="N11" s="85"/>
      <c r="O11" s="86"/>
      <c r="P11" s="86"/>
      <c r="Q11" s="87"/>
      <c r="S11" s="85"/>
      <c r="T11" s="86"/>
      <c r="U11" s="86"/>
      <c r="V11" s="87"/>
      <c r="X11" s="85"/>
      <c r="Y11" s="86"/>
      <c r="Z11" s="86"/>
      <c r="AA11" s="87"/>
    </row>
    <row r="12" spans="2:27">
      <c r="B12" s="61" t="s">
        <v>220</v>
      </c>
      <c r="C12" s="68" t="s">
        <v>228</v>
      </c>
      <c r="F12" s="85" t="s">
        <v>70</v>
      </c>
      <c r="G12" s="86">
        <v>20</v>
      </c>
      <c r="H12" s="86">
        <v>5</v>
      </c>
      <c r="I12" s="87">
        <f t="shared" si="0"/>
        <v>100</v>
      </c>
      <c r="J12" s="25"/>
      <c r="N12" s="85"/>
      <c r="O12" s="86"/>
      <c r="P12" s="86"/>
      <c r="Q12" s="87"/>
      <c r="S12" s="85"/>
      <c r="T12" s="86"/>
      <c r="U12" s="86"/>
      <c r="V12" s="87"/>
      <c r="X12" s="85"/>
      <c r="Y12" s="86"/>
      <c r="Z12" s="86"/>
      <c r="AA12" s="87"/>
    </row>
    <row r="13" spans="2:27">
      <c r="B13" s="62" t="s">
        <v>221</v>
      </c>
      <c r="C13" s="68" t="s">
        <v>229</v>
      </c>
      <c r="F13" s="89"/>
      <c r="G13" s="98"/>
      <c r="H13" s="98"/>
      <c r="I13" s="99"/>
      <c r="K13"/>
      <c r="N13" s="89"/>
      <c r="O13" s="98"/>
      <c r="P13" s="98"/>
      <c r="Q13" s="99"/>
      <c r="S13" s="89"/>
      <c r="T13" s="98"/>
      <c r="U13" s="98"/>
      <c r="V13" s="99"/>
      <c r="X13" s="89"/>
      <c r="Y13" s="90"/>
      <c r="Z13" s="90"/>
      <c r="AA13" s="91"/>
    </row>
    <row r="14" spans="2:27">
      <c r="B14" s="62" t="s">
        <v>222</v>
      </c>
      <c r="C14" s="68" t="s">
        <v>230</v>
      </c>
      <c r="F14" s="85" t="s">
        <v>108</v>
      </c>
      <c r="G14" s="86">
        <v>300</v>
      </c>
      <c r="H14" s="86">
        <v>1</v>
      </c>
      <c r="I14" s="87">
        <f t="shared" ref="I14:I26" si="1">H14*G14</f>
        <v>300</v>
      </c>
      <c r="J14" s="25"/>
      <c r="K14" s="25"/>
      <c r="L14" s="25"/>
      <c r="N14" s="85"/>
      <c r="O14" s="86"/>
      <c r="P14" s="86"/>
      <c r="Q14" s="87"/>
      <c r="S14" s="85"/>
      <c r="T14" s="86"/>
      <c r="U14" s="86"/>
      <c r="V14" s="87"/>
      <c r="X14" s="85"/>
      <c r="Y14" s="86"/>
      <c r="Z14" s="86"/>
      <c r="AA14" s="87"/>
    </row>
    <row r="15" spans="2:27">
      <c r="F15" s="85" t="s">
        <v>66</v>
      </c>
      <c r="G15" s="86">
        <v>398</v>
      </c>
      <c r="H15" s="86">
        <v>1</v>
      </c>
      <c r="I15" s="87">
        <f t="shared" si="1"/>
        <v>398</v>
      </c>
      <c r="J15" s="25"/>
      <c r="K15" s="25"/>
      <c r="L15" s="25"/>
      <c r="N15" s="85"/>
      <c r="O15" s="86"/>
      <c r="P15" s="86"/>
      <c r="Q15" s="87"/>
      <c r="S15" s="85"/>
      <c r="T15" s="86"/>
      <c r="U15" s="86"/>
      <c r="V15" s="87"/>
      <c r="X15" s="85"/>
      <c r="Y15" s="86"/>
      <c r="Z15" s="86"/>
      <c r="AA15" s="87"/>
    </row>
    <row r="16" spans="2:27">
      <c r="F16" s="85" t="s">
        <v>65</v>
      </c>
      <c r="G16" s="86">
        <v>23</v>
      </c>
      <c r="H16" s="86">
        <v>5</v>
      </c>
      <c r="I16" s="87">
        <f t="shared" si="1"/>
        <v>115</v>
      </c>
      <c r="J16" s="25"/>
      <c r="K16" s="25"/>
      <c r="L16" s="25"/>
      <c r="N16" s="85"/>
      <c r="O16" s="86"/>
      <c r="P16" s="86"/>
      <c r="Q16" s="87"/>
      <c r="S16" s="85"/>
      <c r="T16" s="86"/>
      <c r="U16" s="86"/>
      <c r="V16" s="87"/>
      <c r="X16" s="85"/>
      <c r="Y16" s="86"/>
      <c r="Z16" s="86"/>
      <c r="AA16" s="87"/>
    </row>
    <row r="17" spans="2:27">
      <c r="B17" s="24" t="s">
        <v>212</v>
      </c>
      <c r="F17" s="85" t="s">
        <v>67</v>
      </c>
      <c r="G17" s="86">
        <v>56</v>
      </c>
      <c r="H17" s="86">
        <v>4</v>
      </c>
      <c r="I17" s="87">
        <f t="shared" si="1"/>
        <v>224</v>
      </c>
      <c r="J17" s="25"/>
      <c r="K17" s="25"/>
      <c r="L17" s="25"/>
      <c r="N17" s="85"/>
      <c r="O17" s="86"/>
      <c r="P17" s="86"/>
      <c r="Q17" s="87"/>
      <c r="S17" s="85"/>
      <c r="T17" s="86"/>
      <c r="U17" s="86"/>
      <c r="V17" s="87"/>
      <c r="X17" s="85"/>
      <c r="Y17" s="86"/>
      <c r="Z17" s="86"/>
      <c r="AA17" s="87"/>
    </row>
    <row r="18" spans="2:27">
      <c r="B18" s="24" t="s">
        <v>213</v>
      </c>
      <c r="F18" s="85" t="s">
        <v>71</v>
      </c>
      <c r="G18" s="86">
        <v>40</v>
      </c>
      <c r="H18" s="86">
        <v>8</v>
      </c>
      <c r="I18" s="87">
        <f t="shared" si="1"/>
        <v>320</v>
      </c>
      <c r="J18" s="25"/>
      <c r="K18" s="25"/>
      <c r="L18" s="25"/>
      <c r="N18" s="85"/>
      <c r="O18" s="86"/>
      <c r="P18" s="86"/>
      <c r="Q18" s="87"/>
      <c r="S18" s="85"/>
      <c r="T18" s="86"/>
      <c r="U18" s="86"/>
      <c r="V18" s="87"/>
      <c r="X18" s="85"/>
      <c r="Y18" s="86"/>
      <c r="Z18" s="86"/>
      <c r="AA18" s="87"/>
    </row>
    <row r="19" spans="2:27">
      <c r="B19" s="24" t="s">
        <v>214</v>
      </c>
      <c r="F19" s="85" t="s">
        <v>72</v>
      </c>
      <c r="G19" s="86">
        <v>150</v>
      </c>
      <c r="H19" s="86">
        <v>2</v>
      </c>
      <c r="I19" s="87">
        <f t="shared" si="1"/>
        <v>300</v>
      </c>
      <c r="J19" s="25"/>
      <c r="K19" s="25"/>
      <c r="L19" s="25"/>
      <c r="N19" s="85"/>
      <c r="O19" s="86"/>
      <c r="P19" s="86"/>
      <c r="Q19" s="87"/>
      <c r="S19" s="85"/>
      <c r="T19" s="86"/>
      <c r="U19" s="86"/>
      <c r="V19" s="87"/>
      <c r="X19" s="85"/>
      <c r="Y19" s="86"/>
      <c r="Z19" s="86"/>
      <c r="AA19" s="87"/>
    </row>
    <row r="20" spans="2:27">
      <c r="B20" s="24" t="s">
        <v>215</v>
      </c>
      <c r="F20" s="88" t="s">
        <v>74</v>
      </c>
      <c r="G20" s="86">
        <v>22</v>
      </c>
      <c r="H20" s="86">
        <v>2</v>
      </c>
      <c r="I20" s="87">
        <f t="shared" si="1"/>
        <v>44</v>
      </c>
      <c r="J20" s="25"/>
      <c r="K20" s="25"/>
      <c r="L20" s="25"/>
      <c r="N20" s="88"/>
      <c r="O20" s="86"/>
      <c r="P20" s="86"/>
      <c r="Q20" s="87"/>
      <c r="S20" s="88"/>
      <c r="T20" s="86"/>
      <c r="U20" s="86"/>
      <c r="V20" s="87"/>
      <c r="X20" s="88"/>
      <c r="Y20" s="86"/>
      <c r="Z20" s="86"/>
      <c r="AA20" s="87"/>
    </row>
    <row r="21" spans="2:27">
      <c r="B21" s="24"/>
      <c r="F21" s="88" t="s">
        <v>75</v>
      </c>
      <c r="G21" s="86">
        <v>52</v>
      </c>
      <c r="H21" s="86">
        <v>10</v>
      </c>
      <c r="I21" s="87">
        <f t="shared" si="1"/>
        <v>520</v>
      </c>
      <c r="J21" s="25"/>
      <c r="K21" s="25"/>
      <c r="L21" s="25"/>
      <c r="N21" s="88"/>
      <c r="O21" s="86"/>
      <c r="P21" s="86"/>
      <c r="Q21" s="87"/>
      <c r="S21" s="88"/>
      <c r="T21" s="86"/>
      <c r="U21" s="86"/>
      <c r="V21" s="87"/>
      <c r="X21" s="88"/>
      <c r="Y21" s="86"/>
      <c r="Z21" s="86"/>
      <c r="AA21" s="87"/>
    </row>
    <row r="22" spans="2:27">
      <c r="B22" s="24" t="s">
        <v>216</v>
      </c>
      <c r="F22" s="88" t="s">
        <v>6</v>
      </c>
      <c r="G22" s="86">
        <v>34</v>
      </c>
      <c r="H22" s="86">
        <v>1</v>
      </c>
      <c r="I22" s="87">
        <f t="shared" si="1"/>
        <v>34</v>
      </c>
      <c r="J22" s="25"/>
      <c r="K22" s="25"/>
      <c r="L22" s="25"/>
      <c r="N22" s="88"/>
      <c r="O22" s="86"/>
      <c r="P22" s="86"/>
      <c r="Q22" s="87"/>
      <c r="S22" s="88"/>
      <c r="T22" s="86"/>
      <c r="U22" s="86"/>
      <c r="V22" s="87"/>
      <c r="X22" s="88"/>
      <c r="Y22" s="86"/>
      <c r="Z22" s="86"/>
      <c r="AA22" s="87"/>
    </row>
    <row r="23" spans="2:27">
      <c r="B23" s="24" t="s">
        <v>217</v>
      </c>
      <c r="F23" s="88" t="s">
        <v>7</v>
      </c>
      <c r="G23" s="86">
        <v>8</v>
      </c>
      <c r="H23" s="86">
        <v>2</v>
      </c>
      <c r="I23" s="87">
        <f t="shared" si="1"/>
        <v>16</v>
      </c>
      <c r="J23" s="25"/>
      <c r="K23" s="25"/>
      <c r="L23" s="25"/>
      <c r="N23" s="88"/>
      <c r="O23" s="86"/>
      <c r="P23" s="86"/>
      <c r="Q23" s="87"/>
      <c r="S23" s="88"/>
      <c r="T23" s="86"/>
      <c r="U23" s="86"/>
      <c r="V23" s="87"/>
      <c r="X23" s="88"/>
      <c r="Y23" s="86"/>
      <c r="Z23" s="86"/>
      <c r="AA23" s="87"/>
    </row>
    <row r="24" spans="2:27">
      <c r="B24" s="24" t="s">
        <v>218</v>
      </c>
      <c r="F24" s="88" t="s">
        <v>76</v>
      </c>
      <c r="G24" s="86">
        <v>6</v>
      </c>
      <c r="H24" s="86">
        <v>40</v>
      </c>
      <c r="I24" s="87">
        <f t="shared" si="1"/>
        <v>240</v>
      </c>
      <c r="J24" s="25"/>
      <c r="K24" s="25"/>
      <c r="L24" s="25"/>
      <c r="N24" s="88"/>
      <c r="O24" s="86"/>
      <c r="P24" s="86"/>
      <c r="Q24" s="87"/>
      <c r="S24" s="88"/>
      <c r="T24" s="86"/>
      <c r="U24" s="86"/>
      <c r="V24" s="87"/>
      <c r="X24" s="88"/>
      <c r="Y24" s="86"/>
      <c r="Z24" s="86"/>
      <c r="AA24" s="87"/>
    </row>
    <row r="25" spans="2:27">
      <c r="F25" s="85" t="s">
        <v>77</v>
      </c>
      <c r="G25" s="86">
        <v>5</v>
      </c>
      <c r="H25" s="86">
        <v>40</v>
      </c>
      <c r="I25" s="87">
        <f t="shared" si="1"/>
        <v>200</v>
      </c>
      <c r="J25" s="25"/>
      <c r="K25" s="25"/>
      <c r="L25" s="25"/>
      <c r="N25" s="85"/>
      <c r="O25" s="86"/>
      <c r="P25" s="86"/>
      <c r="Q25" s="87"/>
      <c r="S25" s="85"/>
      <c r="T25" s="86"/>
      <c r="U25" s="86"/>
      <c r="V25" s="87"/>
      <c r="X25" s="85"/>
      <c r="Y25" s="86"/>
      <c r="Z25" s="86"/>
      <c r="AA25" s="87"/>
    </row>
    <row r="26" spans="2:27">
      <c r="F26" s="85" t="s">
        <v>78</v>
      </c>
      <c r="G26" s="86">
        <v>8</v>
      </c>
      <c r="H26" s="86">
        <v>40</v>
      </c>
      <c r="I26" s="87">
        <f t="shared" si="1"/>
        <v>320</v>
      </c>
      <c r="J26" s="25"/>
      <c r="K26" s="25"/>
      <c r="L26" s="25"/>
      <c r="N26" s="85"/>
      <c r="O26" s="86"/>
      <c r="P26" s="86"/>
      <c r="Q26" s="87"/>
      <c r="S26" s="85"/>
      <c r="T26" s="86"/>
      <c r="U26" s="86"/>
      <c r="V26" s="87"/>
      <c r="X26" s="85"/>
      <c r="Y26" s="86"/>
      <c r="Z26" s="86"/>
      <c r="AA26" s="87"/>
    </row>
    <row r="27" spans="2:27">
      <c r="F27" s="88" t="s">
        <v>68</v>
      </c>
      <c r="G27" s="86">
        <v>30</v>
      </c>
      <c r="H27" s="86">
        <v>2</v>
      </c>
      <c r="I27" s="87">
        <f>H27*G27</f>
        <v>60</v>
      </c>
      <c r="J27" s="25"/>
      <c r="K27" s="25"/>
      <c r="L27" s="25"/>
      <c r="N27" s="88"/>
      <c r="O27" s="86"/>
      <c r="P27" s="86"/>
      <c r="Q27" s="87"/>
      <c r="S27" s="88" t="s">
        <v>68</v>
      </c>
      <c r="T27" s="86">
        <v>30</v>
      </c>
      <c r="U27" s="86">
        <v>2</v>
      </c>
      <c r="V27" s="87">
        <f>U27*T27</f>
        <v>60</v>
      </c>
      <c r="X27" s="88"/>
      <c r="Y27" s="86"/>
      <c r="Z27" s="86"/>
      <c r="AA27" s="87"/>
    </row>
    <row r="28" spans="2:27">
      <c r="B28" s="24" t="s">
        <v>201</v>
      </c>
      <c r="F28" s="89"/>
      <c r="G28" s="98"/>
      <c r="H28" s="98"/>
      <c r="I28" s="99"/>
      <c r="N28" s="89"/>
      <c r="O28" s="98"/>
      <c r="P28" s="98"/>
      <c r="Q28" s="99"/>
      <c r="S28" s="89"/>
      <c r="T28" s="98"/>
      <c r="U28" s="98"/>
      <c r="V28" s="99"/>
      <c r="X28" s="89"/>
      <c r="Y28" s="90"/>
      <c r="Z28" s="90"/>
      <c r="AA28" s="91"/>
    </row>
    <row r="29" spans="2:27">
      <c r="B29" s="24" t="s">
        <v>202</v>
      </c>
      <c r="F29" s="85" t="s">
        <v>139</v>
      </c>
      <c r="G29" s="102">
        <v>100</v>
      </c>
      <c r="H29" s="102">
        <v>4</v>
      </c>
      <c r="I29" s="103">
        <f t="shared" ref="I29:I46" si="2">G29*H29</f>
        <v>400</v>
      </c>
      <c r="J29" s="24"/>
      <c r="K29" s="24"/>
      <c r="L29" s="24"/>
      <c r="N29" s="85" t="s">
        <v>119</v>
      </c>
      <c r="O29" s="86">
        <v>300</v>
      </c>
      <c r="P29" s="86">
        <v>2</v>
      </c>
      <c r="Q29" s="87">
        <f t="shared" ref="Q29:Q32" si="3">P29*O29</f>
        <v>600</v>
      </c>
      <c r="S29" s="89"/>
      <c r="T29" s="98"/>
      <c r="U29" s="98"/>
      <c r="V29" s="99"/>
      <c r="X29" s="85"/>
      <c r="Y29" s="86"/>
      <c r="Z29" s="86"/>
      <c r="AA29" s="87"/>
    </row>
    <row r="30" spans="2:27">
      <c r="B30" s="24" t="s">
        <v>203</v>
      </c>
      <c r="F30" s="85" t="s">
        <v>140</v>
      </c>
      <c r="G30" s="102">
        <v>10</v>
      </c>
      <c r="H30" s="102">
        <v>4</v>
      </c>
      <c r="I30" s="103">
        <f t="shared" si="2"/>
        <v>40</v>
      </c>
      <c r="J30" s="24"/>
      <c r="K30" s="24"/>
      <c r="L30" s="24"/>
      <c r="N30" s="85" t="s">
        <v>120</v>
      </c>
      <c r="O30" s="86">
        <v>580</v>
      </c>
      <c r="P30" s="86">
        <v>2</v>
      </c>
      <c r="Q30" s="87">
        <f t="shared" si="3"/>
        <v>1160</v>
      </c>
      <c r="S30" s="89"/>
      <c r="T30" s="98"/>
      <c r="U30" s="98"/>
      <c r="V30" s="99"/>
      <c r="X30" s="89"/>
      <c r="Y30" s="90"/>
      <c r="Z30" s="90"/>
      <c r="AA30" s="91"/>
    </row>
    <row r="31" spans="2:27">
      <c r="B31" s="24" t="s">
        <v>204</v>
      </c>
      <c r="F31" s="85" t="s">
        <v>141</v>
      </c>
      <c r="G31" s="102">
        <v>22</v>
      </c>
      <c r="H31" s="102">
        <v>4</v>
      </c>
      <c r="I31" s="103">
        <f t="shared" si="2"/>
        <v>88</v>
      </c>
      <c r="J31" s="24"/>
      <c r="K31" s="24"/>
      <c r="L31" s="24"/>
      <c r="N31" s="85" t="s">
        <v>121</v>
      </c>
      <c r="O31" s="86">
        <v>2800</v>
      </c>
      <c r="P31" s="86">
        <v>1</v>
      </c>
      <c r="Q31" s="87">
        <f t="shared" si="3"/>
        <v>2800</v>
      </c>
      <c r="S31" s="89"/>
      <c r="T31" s="98"/>
      <c r="U31" s="98"/>
      <c r="V31" s="99"/>
      <c r="X31" s="89"/>
      <c r="Y31" s="90"/>
      <c r="Z31" s="90"/>
      <c r="AA31" s="91"/>
    </row>
    <row r="32" spans="2:27">
      <c r="B32" s="24" t="s">
        <v>219</v>
      </c>
      <c r="F32" s="85" t="s">
        <v>142</v>
      </c>
      <c r="G32" s="102">
        <v>11</v>
      </c>
      <c r="H32" s="102">
        <v>4</v>
      </c>
      <c r="I32" s="103">
        <f t="shared" si="2"/>
        <v>44</v>
      </c>
      <c r="J32" s="24"/>
      <c r="K32" s="24"/>
      <c r="L32" s="24"/>
      <c r="M32" s="27"/>
      <c r="N32" s="92" t="s">
        <v>122</v>
      </c>
      <c r="O32" s="93">
        <v>1400</v>
      </c>
      <c r="P32" s="93">
        <v>1</v>
      </c>
      <c r="Q32" s="94">
        <f t="shared" si="3"/>
        <v>1400</v>
      </c>
      <c r="R32" s="27"/>
      <c r="S32" s="97" t="s">
        <v>115</v>
      </c>
      <c r="T32" s="98"/>
      <c r="U32" s="86">
        <v>2</v>
      </c>
      <c r="V32" s="99" t="s">
        <v>124</v>
      </c>
      <c r="X32" s="85" t="s">
        <v>116</v>
      </c>
      <c r="Y32" s="90"/>
      <c r="Z32" s="86">
        <v>2</v>
      </c>
      <c r="AA32" s="91" t="s">
        <v>124</v>
      </c>
    </row>
    <row r="33" spans="2:27">
      <c r="B33" s="24" t="s">
        <v>206</v>
      </c>
      <c r="F33" s="85" t="s">
        <v>143</v>
      </c>
      <c r="G33" s="102">
        <v>10</v>
      </c>
      <c r="H33" s="102">
        <v>4</v>
      </c>
      <c r="I33" s="103">
        <f t="shared" si="2"/>
        <v>40</v>
      </c>
      <c r="J33" s="24"/>
      <c r="K33" s="24"/>
      <c r="L33" s="24"/>
      <c r="S33" s="107" t="s">
        <v>114</v>
      </c>
      <c r="T33" s="93"/>
      <c r="U33" s="93">
        <v>2</v>
      </c>
      <c r="V33" s="110" t="s">
        <v>124</v>
      </c>
      <c r="X33" s="92" t="s">
        <v>117</v>
      </c>
      <c r="Y33" s="111"/>
      <c r="Z33" s="93">
        <v>2</v>
      </c>
      <c r="AA33" s="112" t="s">
        <v>124</v>
      </c>
    </row>
    <row r="34" spans="2:27">
      <c r="B34" s="24" t="s">
        <v>211</v>
      </c>
      <c r="F34" s="85" t="s">
        <v>144</v>
      </c>
      <c r="G34" s="102">
        <v>17</v>
      </c>
      <c r="H34" s="102">
        <v>4</v>
      </c>
      <c r="I34" s="103">
        <f t="shared" si="2"/>
        <v>68</v>
      </c>
      <c r="J34" s="24"/>
      <c r="K34" s="24"/>
      <c r="L34" s="24"/>
    </row>
    <row r="35" spans="2:27">
      <c r="B35" s="24" t="s">
        <v>231</v>
      </c>
      <c r="F35" s="85" t="s">
        <v>145</v>
      </c>
      <c r="G35" s="102">
        <v>8</v>
      </c>
      <c r="H35" s="102">
        <v>8</v>
      </c>
      <c r="I35" s="103">
        <f t="shared" si="2"/>
        <v>64</v>
      </c>
      <c r="J35" s="24"/>
      <c r="K35" s="24"/>
      <c r="L35" s="24"/>
    </row>
    <row r="36" spans="2:27">
      <c r="F36" s="85" t="s">
        <v>146</v>
      </c>
      <c r="G36" s="102">
        <v>3</v>
      </c>
      <c r="H36" s="102">
        <v>4</v>
      </c>
      <c r="I36" s="103">
        <f t="shared" si="2"/>
        <v>12</v>
      </c>
      <c r="J36" s="24"/>
      <c r="K36" s="24"/>
      <c r="L36" s="24"/>
    </row>
    <row r="37" spans="2:27">
      <c r="F37" s="85" t="s">
        <v>147</v>
      </c>
      <c r="G37" s="102">
        <v>2</v>
      </c>
      <c r="H37" s="102">
        <v>4</v>
      </c>
      <c r="I37" s="103">
        <f t="shared" si="2"/>
        <v>8</v>
      </c>
      <c r="J37" s="24"/>
      <c r="K37" s="24"/>
      <c r="L37" s="24"/>
    </row>
    <row r="38" spans="2:27">
      <c r="F38" s="85" t="s">
        <v>148</v>
      </c>
      <c r="G38" s="102">
        <v>4</v>
      </c>
      <c r="H38" s="102">
        <v>4</v>
      </c>
      <c r="I38" s="103">
        <f t="shared" si="2"/>
        <v>16</v>
      </c>
      <c r="J38" s="24"/>
      <c r="K38" s="24"/>
      <c r="L38" s="24"/>
    </row>
    <row r="39" spans="2:27">
      <c r="F39" s="85" t="s">
        <v>149</v>
      </c>
      <c r="G39" s="102">
        <v>11</v>
      </c>
      <c r="H39" s="102">
        <v>8</v>
      </c>
      <c r="I39" s="103">
        <f t="shared" si="2"/>
        <v>88</v>
      </c>
      <c r="J39" s="24"/>
      <c r="K39" s="24"/>
      <c r="L39" s="24"/>
      <c r="M39" s="15"/>
      <c r="N39" s="15"/>
      <c r="O39" s="2"/>
      <c r="P39" s="2" t="s">
        <v>253</v>
      </c>
      <c r="Q39" s="70">
        <f>SUM(Q8:Q38)</f>
        <v>5960</v>
      </c>
      <c r="R39" s="15"/>
      <c r="S39" s="15"/>
      <c r="T39" s="2"/>
      <c r="U39" s="2" t="s">
        <v>253</v>
      </c>
      <c r="V39" s="70">
        <f>SUM(V8:V32)</f>
        <v>60</v>
      </c>
      <c r="W39" s="15"/>
      <c r="X39" s="15"/>
      <c r="Y39" s="15"/>
      <c r="Z39" s="15" t="s">
        <v>253</v>
      </c>
      <c r="AA39" s="71">
        <f>SUM(AA8:AA38)</f>
        <v>0</v>
      </c>
    </row>
    <row r="40" spans="2:27">
      <c r="F40" s="85" t="s">
        <v>150</v>
      </c>
      <c r="G40" s="102">
        <v>12</v>
      </c>
      <c r="H40" s="102">
        <v>4</v>
      </c>
      <c r="I40" s="103">
        <f t="shared" si="2"/>
        <v>48</v>
      </c>
      <c r="J40" s="24"/>
      <c r="K40" s="24"/>
      <c r="L40" s="24"/>
    </row>
    <row r="41" spans="2:27">
      <c r="F41" s="85" t="s">
        <v>151</v>
      </c>
      <c r="G41" s="102">
        <v>12</v>
      </c>
      <c r="H41" s="102">
        <v>8</v>
      </c>
      <c r="I41" s="103">
        <f t="shared" si="2"/>
        <v>96</v>
      </c>
      <c r="J41" s="24"/>
    </row>
    <row r="42" spans="2:27">
      <c r="F42" s="85" t="s">
        <v>152</v>
      </c>
      <c r="G42" s="102">
        <v>14</v>
      </c>
      <c r="H42" s="102">
        <v>4</v>
      </c>
      <c r="I42" s="103">
        <f t="shared" si="2"/>
        <v>56</v>
      </c>
      <c r="J42" s="24"/>
    </row>
    <row r="43" spans="2:27">
      <c r="F43" s="85" t="s">
        <v>153</v>
      </c>
      <c r="G43" s="102">
        <v>14</v>
      </c>
      <c r="H43" s="102">
        <v>4</v>
      </c>
      <c r="I43" s="103">
        <f t="shared" si="2"/>
        <v>56</v>
      </c>
      <c r="J43" s="24"/>
    </row>
    <row r="44" spans="2:27">
      <c r="F44" s="85" t="s">
        <v>154</v>
      </c>
      <c r="G44" s="102">
        <v>10</v>
      </c>
      <c r="H44" s="102">
        <v>4</v>
      </c>
      <c r="I44" s="103">
        <f t="shared" si="2"/>
        <v>40</v>
      </c>
      <c r="J44" s="24"/>
    </row>
    <row r="45" spans="2:27">
      <c r="F45" s="85" t="s">
        <v>155</v>
      </c>
      <c r="G45" s="102">
        <v>13</v>
      </c>
      <c r="H45" s="102">
        <v>4</v>
      </c>
      <c r="I45" s="103">
        <f t="shared" si="2"/>
        <v>52</v>
      </c>
      <c r="J45" s="24"/>
    </row>
    <row r="46" spans="2:27">
      <c r="F46" s="85" t="s">
        <v>156</v>
      </c>
      <c r="G46" s="102">
        <v>12</v>
      </c>
      <c r="H46" s="102">
        <v>4</v>
      </c>
      <c r="I46" s="103">
        <f t="shared" si="2"/>
        <v>48</v>
      </c>
      <c r="J46" s="24"/>
    </row>
    <row r="47" spans="2:27">
      <c r="F47" s="89"/>
      <c r="G47" s="98"/>
      <c r="H47" s="98"/>
      <c r="I47" s="99"/>
    </row>
    <row r="48" spans="2:27">
      <c r="F48" s="97" t="s">
        <v>111</v>
      </c>
      <c r="G48" s="86">
        <v>3600</v>
      </c>
      <c r="H48" s="86">
        <v>1</v>
      </c>
      <c r="I48" s="87">
        <f>H48*G48</f>
        <v>3600</v>
      </c>
      <c r="J48" s="25"/>
      <c r="K48" s="25"/>
      <c r="L48" s="25"/>
    </row>
    <row r="49" spans="6:25">
      <c r="F49" s="97" t="s">
        <v>112</v>
      </c>
      <c r="G49" s="86">
        <v>500</v>
      </c>
      <c r="H49" s="86">
        <v>1</v>
      </c>
      <c r="I49" s="87">
        <f>H49*G49</f>
        <v>500</v>
      </c>
      <c r="J49" s="25"/>
      <c r="K49" s="25"/>
      <c r="L49" s="25"/>
    </row>
    <row r="50" spans="6:25">
      <c r="F50" s="89"/>
      <c r="G50" s="98"/>
      <c r="H50" s="98"/>
      <c r="I50" s="99"/>
    </row>
    <row r="51" spans="6:25">
      <c r="F51" s="107" t="s">
        <v>113</v>
      </c>
      <c r="G51" s="108"/>
      <c r="H51" s="93">
        <v>2</v>
      </c>
      <c r="I51" s="94" t="s">
        <v>124</v>
      </c>
      <c r="J51" s="25"/>
      <c r="K51" s="25"/>
      <c r="L51" s="25"/>
    </row>
    <row r="52" spans="6:25">
      <c r="X52" s="128"/>
    </row>
    <row r="53" spans="6:25">
      <c r="X53" s="129"/>
      <c r="Y53" s="124"/>
    </row>
    <row r="55" spans="6:25">
      <c r="F55" s="15"/>
      <c r="G55" s="2"/>
      <c r="H55" s="2" t="s">
        <v>253</v>
      </c>
      <c r="I55" s="70">
        <f>SUM(I8:I54)</f>
        <v>15369.95</v>
      </c>
      <c r="J55" s="2"/>
      <c r="K55" s="2"/>
      <c r="L55" s="2"/>
      <c r="X55" s="128"/>
    </row>
    <row r="56" spans="6:25">
      <c r="X56" s="129"/>
    </row>
  </sheetData>
  <phoneticPr fontId="23" type="noConversion"/>
  <hyperlinks>
    <hyperlink ref="F2" location="'ESPACES PRO'!A1" display="RETOUR INDEX ESPACE PRO"/>
  </hyperlinks>
  <printOptions horizontalCentered="1" verticalCentered="1"/>
  <pageMargins left="0" right="0" top="0.25" bottom="0" header="0.3" footer="0"/>
  <pageSetup paperSize="9" scale="37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T54"/>
  <sheetViews>
    <sheetView topLeftCell="D13" zoomScale="140" zoomScaleNormal="140" workbookViewId="0">
      <selection activeCell="K36" sqref="K36"/>
    </sheetView>
  </sheetViews>
  <sheetFormatPr baseColWidth="10" defaultRowHeight="15.6"/>
  <cols>
    <col min="3" max="3" width="14.19921875" customWidth="1"/>
    <col min="4" max="4" width="32.296875" customWidth="1"/>
    <col min="5" max="5" width="4.796875" customWidth="1"/>
    <col min="6" max="6" width="40.796875" customWidth="1"/>
    <col min="7" max="8" width="5.796875" customWidth="1"/>
    <col min="9" max="9" width="8.19921875" customWidth="1"/>
    <col min="11" max="11" width="40.796875" customWidth="1"/>
    <col min="12" max="13" width="5.796875" style="1" customWidth="1"/>
    <col min="14" max="14" width="10.5" style="1" customWidth="1"/>
    <col min="16" max="16" width="40.796875" customWidth="1"/>
    <col min="17" max="18" width="5.796875" customWidth="1"/>
    <col min="19" max="19" width="8.19921875" customWidth="1"/>
  </cols>
  <sheetData>
    <row r="2" spans="2:20" ht="18">
      <c r="F2" s="109" t="s">
        <v>61</v>
      </c>
    </row>
    <row r="4" spans="2:20" s="18" customFormat="1">
      <c r="B4" s="59" t="s">
        <v>189</v>
      </c>
      <c r="C4" s="59" t="s">
        <v>200</v>
      </c>
      <c r="F4" s="18" t="s">
        <v>56</v>
      </c>
      <c r="K4" s="18" t="s">
        <v>1</v>
      </c>
      <c r="L4" s="29"/>
      <c r="M4" s="29"/>
      <c r="N4" s="29"/>
      <c r="P4" s="18" t="s">
        <v>0</v>
      </c>
    </row>
    <row r="5" spans="2:20" s="18" customFormat="1">
      <c r="B5" s="60" t="s">
        <v>207</v>
      </c>
      <c r="C5" s="68" t="s">
        <v>232</v>
      </c>
      <c r="F5" s="18" t="s">
        <v>47</v>
      </c>
      <c r="L5" s="29"/>
      <c r="M5" s="29"/>
      <c r="N5" s="29"/>
    </row>
    <row r="6" spans="2:20">
      <c r="B6" s="60" t="s">
        <v>208</v>
      </c>
      <c r="C6" s="68" t="s">
        <v>233</v>
      </c>
    </row>
    <row r="7" spans="2:20">
      <c r="B7" s="60" t="s">
        <v>209</v>
      </c>
      <c r="C7" s="68" t="s">
        <v>233</v>
      </c>
      <c r="F7" s="95" t="s">
        <v>57</v>
      </c>
      <c r="G7" s="95" t="s">
        <v>58</v>
      </c>
      <c r="H7" s="95" t="s">
        <v>59</v>
      </c>
      <c r="I7" s="95" t="s">
        <v>60</v>
      </c>
      <c r="K7" s="95" t="s">
        <v>57</v>
      </c>
      <c r="L7" s="95" t="s">
        <v>58</v>
      </c>
      <c r="M7" s="95" t="s">
        <v>59</v>
      </c>
      <c r="N7" s="95" t="s">
        <v>60</v>
      </c>
      <c r="P7" s="4" t="s">
        <v>57</v>
      </c>
      <c r="Q7" s="4" t="s">
        <v>58</v>
      </c>
      <c r="R7" s="4" t="s">
        <v>59</v>
      </c>
      <c r="S7" s="4" t="s">
        <v>60</v>
      </c>
    </row>
    <row r="8" spans="2:20">
      <c r="B8" s="60" t="s">
        <v>210</v>
      </c>
      <c r="C8" s="68" t="s">
        <v>234</v>
      </c>
      <c r="F8" s="82"/>
      <c r="G8" s="83"/>
      <c r="H8" s="83"/>
      <c r="I8" s="84"/>
      <c r="K8" s="96" t="s">
        <v>110</v>
      </c>
      <c r="L8" s="83">
        <v>2500</v>
      </c>
      <c r="M8" s="83">
        <v>2</v>
      </c>
      <c r="N8" s="84">
        <f t="shared" ref="N8" si="0">M8*L8</f>
        <v>5000</v>
      </c>
      <c r="P8" s="100" t="s">
        <v>9</v>
      </c>
      <c r="Q8" s="83">
        <v>1155.9000000000001</v>
      </c>
      <c r="R8" s="83">
        <v>4</v>
      </c>
      <c r="S8" s="84">
        <f t="shared" ref="S8:S9" si="1">R8*Q8</f>
        <v>4623.6000000000004</v>
      </c>
    </row>
    <row r="9" spans="2:20">
      <c r="B9" s="61" t="s">
        <v>220</v>
      </c>
      <c r="C9" s="68" t="s">
        <v>228</v>
      </c>
      <c r="F9" s="85"/>
      <c r="G9" s="86"/>
      <c r="H9" s="86"/>
      <c r="I9" s="87"/>
      <c r="K9" s="97"/>
      <c r="L9" s="86"/>
      <c r="M9" s="86"/>
      <c r="N9" s="87"/>
      <c r="P9" s="85" t="s">
        <v>138</v>
      </c>
      <c r="Q9" s="86">
        <v>2453</v>
      </c>
      <c r="R9" s="86">
        <v>4</v>
      </c>
      <c r="S9" s="87">
        <f t="shared" si="1"/>
        <v>9812</v>
      </c>
      <c r="T9" s="24"/>
    </row>
    <row r="10" spans="2:20">
      <c r="B10" s="62" t="s">
        <v>221</v>
      </c>
      <c r="C10" s="68" t="s">
        <v>229</v>
      </c>
      <c r="F10" s="85"/>
      <c r="G10" s="86"/>
      <c r="H10" s="86"/>
      <c r="I10" s="87"/>
      <c r="K10" s="97"/>
      <c r="L10" s="86"/>
      <c r="M10" s="86"/>
      <c r="N10" s="87"/>
      <c r="P10" s="101" t="s">
        <v>4</v>
      </c>
      <c r="Q10" s="86">
        <v>21.9</v>
      </c>
      <c r="R10" s="86">
        <v>8</v>
      </c>
      <c r="S10" s="87">
        <f t="shared" ref="S10:S18" si="2">R10*Q10</f>
        <v>175.2</v>
      </c>
    </row>
    <row r="11" spans="2:20">
      <c r="B11" s="62" t="s">
        <v>222</v>
      </c>
      <c r="C11" s="68" t="s">
        <v>230</v>
      </c>
      <c r="F11" s="85"/>
      <c r="G11" s="86"/>
      <c r="H11" s="86"/>
      <c r="I11" s="87"/>
      <c r="K11" s="85"/>
      <c r="L11" s="86"/>
      <c r="M11" s="86"/>
      <c r="N11" s="87"/>
      <c r="P11" s="101" t="s">
        <v>5</v>
      </c>
      <c r="Q11" s="86">
        <v>51.9</v>
      </c>
      <c r="R11" s="86">
        <v>100</v>
      </c>
      <c r="S11" s="87">
        <f t="shared" si="2"/>
        <v>5190</v>
      </c>
    </row>
    <row r="12" spans="2:20">
      <c r="F12" s="85"/>
      <c r="G12" s="86"/>
      <c r="H12" s="86"/>
      <c r="I12" s="87"/>
      <c r="K12" s="85"/>
      <c r="L12" s="86"/>
      <c r="M12" s="86"/>
      <c r="N12" s="87"/>
      <c r="P12" s="101" t="s">
        <v>6</v>
      </c>
      <c r="Q12" s="86">
        <v>33.83</v>
      </c>
      <c r="R12" s="86">
        <v>8</v>
      </c>
      <c r="S12" s="87">
        <f t="shared" si="2"/>
        <v>270.64</v>
      </c>
    </row>
    <row r="13" spans="2:20">
      <c r="F13" s="85"/>
      <c r="G13" s="86"/>
      <c r="H13" s="86"/>
      <c r="I13" s="87"/>
      <c r="K13" s="85"/>
      <c r="L13" s="86"/>
      <c r="M13" s="86"/>
      <c r="N13" s="87"/>
      <c r="P13" s="101" t="s">
        <v>7</v>
      </c>
      <c r="Q13" s="86">
        <v>7.9</v>
      </c>
      <c r="R13" s="86">
        <v>16</v>
      </c>
      <c r="S13" s="87">
        <f t="shared" si="2"/>
        <v>126.4</v>
      </c>
    </row>
    <row r="14" spans="2:20">
      <c r="B14" s="24" t="s">
        <v>212</v>
      </c>
      <c r="F14" s="85" t="s">
        <v>73</v>
      </c>
      <c r="G14" s="86">
        <v>780</v>
      </c>
      <c r="H14" s="86">
        <v>1</v>
      </c>
      <c r="I14" s="87">
        <f t="shared" ref="I14" si="3">H14*G14</f>
        <v>780</v>
      </c>
      <c r="K14" s="85"/>
      <c r="L14" s="86"/>
      <c r="M14" s="86"/>
      <c r="N14" s="87"/>
      <c r="P14" s="101" t="s">
        <v>8</v>
      </c>
      <c r="Q14" s="86">
        <v>5.9</v>
      </c>
      <c r="R14" s="86">
        <v>600</v>
      </c>
      <c r="S14" s="87">
        <f t="shared" si="2"/>
        <v>3540</v>
      </c>
    </row>
    <row r="15" spans="2:20">
      <c r="B15" s="24" t="s">
        <v>213</v>
      </c>
      <c r="F15" s="85" t="s">
        <v>73</v>
      </c>
      <c r="G15" s="86">
        <v>430</v>
      </c>
      <c r="H15" s="86">
        <v>2</v>
      </c>
      <c r="I15" s="87">
        <f t="shared" ref="I15" si="4">H15*G15</f>
        <v>860</v>
      </c>
      <c r="K15" s="85"/>
      <c r="L15" s="86"/>
      <c r="M15" s="86"/>
      <c r="N15" s="87"/>
      <c r="P15" s="101" t="s">
        <v>33</v>
      </c>
      <c r="Q15" s="86">
        <v>150</v>
      </c>
      <c r="R15" s="86">
        <v>12</v>
      </c>
      <c r="S15" s="87">
        <f t="shared" si="2"/>
        <v>1800</v>
      </c>
    </row>
    <row r="16" spans="2:20">
      <c r="B16" s="24" t="s">
        <v>214</v>
      </c>
      <c r="F16" s="85" t="s">
        <v>66</v>
      </c>
      <c r="G16" s="86">
        <v>398</v>
      </c>
      <c r="H16" s="86">
        <v>4</v>
      </c>
      <c r="I16" s="87">
        <f t="shared" ref="I16:I28" si="5">H16*G16</f>
        <v>1592</v>
      </c>
      <c r="K16" s="85"/>
      <c r="L16" s="86"/>
      <c r="M16" s="86"/>
      <c r="N16" s="87"/>
      <c r="P16" s="101" t="s">
        <v>34</v>
      </c>
      <c r="Q16" s="86">
        <v>150</v>
      </c>
      <c r="R16" s="86">
        <v>12</v>
      </c>
      <c r="S16" s="87">
        <f t="shared" si="2"/>
        <v>1800</v>
      </c>
    </row>
    <row r="17" spans="2:19">
      <c r="B17" s="24" t="s">
        <v>215</v>
      </c>
      <c r="F17" s="85" t="s">
        <v>65</v>
      </c>
      <c r="G17" s="86">
        <v>23</v>
      </c>
      <c r="H17" s="86">
        <v>20</v>
      </c>
      <c r="I17" s="87">
        <f t="shared" si="5"/>
        <v>460</v>
      </c>
      <c r="K17" s="88"/>
      <c r="L17" s="86"/>
      <c r="M17" s="86"/>
      <c r="N17" s="87"/>
      <c r="P17" s="101" t="s">
        <v>35</v>
      </c>
      <c r="Q17" s="86">
        <v>150</v>
      </c>
      <c r="R17" s="86">
        <v>12</v>
      </c>
      <c r="S17" s="87">
        <f t="shared" si="2"/>
        <v>1800</v>
      </c>
    </row>
    <row r="18" spans="2:19">
      <c r="B18" s="24"/>
      <c r="F18" s="85" t="s">
        <v>67</v>
      </c>
      <c r="G18" s="86">
        <v>56</v>
      </c>
      <c r="H18" s="86">
        <v>20</v>
      </c>
      <c r="I18" s="87">
        <f t="shared" si="5"/>
        <v>1120</v>
      </c>
      <c r="K18" s="88"/>
      <c r="L18" s="86"/>
      <c r="M18" s="86"/>
      <c r="N18" s="87"/>
      <c r="P18" s="101" t="s">
        <v>36</v>
      </c>
      <c r="Q18" s="86">
        <v>150</v>
      </c>
      <c r="R18" s="86">
        <v>12</v>
      </c>
      <c r="S18" s="87">
        <f t="shared" si="2"/>
        <v>1800</v>
      </c>
    </row>
    <row r="19" spans="2:19">
      <c r="B19" s="24" t="s">
        <v>216</v>
      </c>
      <c r="F19" s="85" t="s">
        <v>71</v>
      </c>
      <c r="G19" s="86">
        <v>40</v>
      </c>
      <c r="H19" s="86">
        <v>30</v>
      </c>
      <c r="I19" s="87">
        <f t="shared" si="5"/>
        <v>1200</v>
      </c>
      <c r="K19" s="88"/>
      <c r="L19" s="86"/>
      <c r="M19" s="86"/>
      <c r="N19" s="87"/>
      <c r="P19" s="89"/>
      <c r="Q19" s="90"/>
      <c r="R19" s="90"/>
      <c r="S19" s="91"/>
    </row>
    <row r="20" spans="2:19">
      <c r="B20" s="24" t="s">
        <v>217</v>
      </c>
      <c r="F20" s="85" t="s">
        <v>72</v>
      </c>
      <c r="G20" s="86">
        <v>150</v>
      </c>
      <c r="H20" s="86">
        <v>10</v>
      </c>
      <c r="I20" s="87">
        <f t="shared" si="5"/>
        <v>1500</v>
      </c>
      <c r="K20" s="88"/>
      <c r="L20" s="86"/>
      <c r="M20" s="86"/>
      <c r="N20" s="87"/>
      <c r="P20" s="85" t="s">
        <v>128</v>
      </c>
      <c r="Q20" s="86">
        <v>3000</v>
      </c>
      <c r="R20" s="86">
        <v>4</v>
      </c>
      <c r="S20" s="87">
        <f t="shared" ref="S20:S29" si="6">R20*Q20</f>
        <v>12000</v>
      </c>
    </row>
    <row r="21" spans="2:19">
      <c r="B21" s="24" t="s">
        <v>218</v>
      </c>
      <c r="F21" s="88" t="s">
        <v>74</v>
      </c>
      <c r="G21" s="86">
        <v>22</v>
      </c>
      <c r="H21" s="86">
        <v>9</v>
      </c>
      <c r="I21" s="87">
        <f t="shared" si="5"/>
        <v>198</v>
      </c>
      <c r="K21" s="88"/>
      <c r="L21" s="86"/>
      <c r="M21" s="86"/>
      <c r="N21" s="87"/>
      <c r="P21" s="85" t="s">
        <v>129</v>
      </c>
      <c r="Q21" s="86">
        <v>900</v>
      </c>
      <c r="R21" s="86">
        <v>4</v>
      </c>
      <c r="S21" s="87">
        <f t="shared" si="6"/>
        <v>3600</v>
      </c>
    </row>
    <row r="22" spans="2:19">
      <c r="F22" s="88" t="s">
        <v>75</v>
      </c>
      <c r="G22" s="86">
        <v>52</v>
      </c>
      <c r="H22" s="86">
        <v>10</v>
      </c>
      <c r="I22" s="87">
        <f t="shared" si="5"/>
        <v>520</v>
      </c>
      <c r="K22" s="85"/>
      <c r="L22" s="86"/>
      <c r="M22" s="86"/>
      <c r="N22" s="87"/>
      <c r="P22" s="85" t="s">
        <v>130</v>
      </c>
      <c r="Q22" s="86">
        <v>570</v>
      </c>
      <c r="R22" s="86">
        <v>8</v>
      </c>
      <c r="S22" s="87">
        <f t="shared" si="6"/>
        <v>4560</v>
      </c>
    </row>
    <row r="23" spans="2:19">
      <c r="F23" s="88" t="s">
        <v>6</v>
      </c>
      <c r="G23" s="86">
        <v>34</v>
      </c>
      <c r="H23" s="86">
        <v>10</v>
      </c>
      <c r="I23" s="87">
        <f t="shared" si="5"/>
        <v>340</v>
      </c>
      <c r="K23" s="85"/>
      <c r="L23" s="86"/>
      <c r="M23" s="86"/>
      <c r="N23" s="87"/>
      <c r="P23" s="85" t="s">
        <v>131</v>
      </c>
      <c r="Q23" s="86">
        <v>100</v>
      </c>
      <c r="R23" s="86">
        <v>24</v>
      </c>
      <c r="S23" s="87">
        <f t="shared" si="6"/>
        <v>2400</v>
      </c>
    </row>
    <row r="24" spans="2:19">
      <c r="F24" s="88" t="s">
        <v>7</v>
      </c>
      <c r="G24" s="86">
        <v>8</v>
      </c>
      <c r="H24" s="86">
        <v>10</v>
      </c>
      <c r="I24" s="87">
        <f t="shared" si="5"/>
        <v>80</v>
      </c>
      <c r="K24" s="97" t="s">
        <v>123</v>
      </c>
      <c r="L24" s="86">
        <v>380</v>
      </c>
      <c r="M24" s="86">
        <v>2</v>
      </c>
      <c r="N24" s="87">
        <f>M24*L24</f>
        <v>760</v>
      </c>
      <c r="P24" s="85" t="s">
        <v>132</v>
      </c>
      <c r="Q24" s="86">
        <v>3905</v>
      </c>
      <c r="R24" s="86">
        <v>6</v>
      </c>
      <c r="S24" s="87">
        <f t="shared" si="6"/>
        <v>23430</v>
      </c>
    </row>
    <row r="25" spans="2:19">
      <c r="B25" s="24" t="s">
        <v>201</v>
      </c>
      <c r="F25" s="88" t="s">
        <v>76</v>
      </c>
      <c r="G25" s="86">
        <v>6</v>
      </c>
      <c r="H25" s="86">
        <v>400</v>
      </c>
      <c r="I25" s="87">
        <f t="shared" si="5"/>
        <v>2400</v>
      </c>
      <c r="K25" s="89"/>
      <c r="L25" s="98"/>
      <c r="M25" s="98"/>
      <c r="N25" s="99"/>
      <c r="P25" s="85" t="s">
        <v>133</v>
      </c>
      <c r="Q25" s="86">
        <v>399</v>
      </c>
      <c r="R25" s="86">
        <v>4</v>
      </c>
      <c r="S25" s="87">
        <f t="shared" si="6"/>
        <v>1596</v>
      </c>
    </row>
    <row r="26" spans="2:19">
      <c r="B26" s="24" t="s">
        <v>202</v>
      </c>
      <c r="F26" s="85" t="s">
        <v>77</v>
      </c>
      <c r="G26" s="86">
        <v>5</v>
      </c>
      <c r="H26" s="86">
        <v>400</v>
      </c>
      <c r="I26" s="87">
        <f t="shared" si="5"/>
        <v>2000</v>
      </c>
      <c r="K26" s="97" t="s">
        <v>126</v>
      </c>
      <c r="L26" s="86">
        <v>1100</v>
      </c>
      <c r="M26" s="86">
        <v>8</v>
      </c>
      <c r="N26" s="87">
        <f t="shared" ref="N26:N32" si="7">M26*L26</f>
        <v>8800</v>
      </c>
      <c r="P26" s="85" t="s">
        <v>134</v>
      </c>
      <c r="Q26" s="86">
        <v>774</v>
      </c>
      <c r="R26" s="86">
        <v>4</v>
      </c>
      <c r="S26" s="87">
        <f t="shared" si="6"/>
        <v>3096</v>
      </c>
    </row>
    <row r="27" spans="2:19">
      <c r="B27" s="24" t="s">
        <v>203</v>
      </c>
      <c r="F27" s="85" t="s">
        <v>78</v>
      </c>
      <c r="G27" s="86">
        <v>8</v>
      </c>
      <c r="H27" s="86">
        <v>400</v>
      </c>
      <c r="I27" s="87">
        <f t="shared" si="5"/>
        <v>3200</v>
      </c>
      <c r="K27" s="97" t="s">
        <v>127</v>
      </c>
      <c r="L27" s="86">
        <v>3000</v>
      </c>
      <c r="M27" s="86">
        <v>4</v>
      </c>
      <c r="N27" s="87">
        <f t="shared" si="7"/>
        <v>12000</v>
      </c>
      <c r="P27" s="85"/>
      <c r="Q27" s="102"/>
      <c r="R27" s="102"/>
      <c r="S27" s="103"/>
    </row>
    <row r="28" spans="2:19">
      <c r="B28" s="24" t="s">
        <v>204</v>
      </c>
      <c r="F28" s="88" t="s">
        <v>68</v>
      </c>
      <c r="G28" s="86">
        <v>30</v>
      </c>
      <c r="H28" s="86">
        <v>8</v>
      </c>
      <c r="I28" s="87">
        <f t="shared" si="5"/>
        <v>240</v>
      </c>
      <c r="K28" s="85" t="s">
        <v>129</v>
      </c>
      <c r="L28" s="98">
        <v>900</v>
      </c>
      <c r="M28" s="98">
        <v>4</v>
      </c>
      <c r="N28" s="87">
        <f t="shared" si="7"/>
        <v>3600</v>
      </c>
      <c r="P28" s="85" t="s">
        <v>136</v>
      </c>
      <c r="Q28" s="102">
        <v>3015</v>
      </c>
      <c r="R28" s="102">
        <v>4</v>
      </c>
      <c r="S28" s="87">
        <f t="shared" si="6"/>
        <v>12060</v>
      </c>
    </row>
    <row r="29" spans="2:19">
      <c r="B29" s="24" t="s">
        <v>219</v>
      </c>
      <c r="F29" s="89"/>
      <c r="G29" s="90"/>
      <c r="H29" s="90"/>
      <c r="I29" s="91"/>
      <c r="K29" s="85" t="s">
        <v>130</v>
      </c>
      <c r="L29" s="86">
        <v>570</v>
      </c>
      <c r="M29" s="86">
        <v>4</v>
      </c>
      <c r="N29" s="87">
        <f t="shared" si="7"/>
        <v>2280</v>
      </c>
      <c r="P29" s="92" t="s">
        <v>137</v>
      </c>
      <c r="Q29" s="104">
        <v>3059</v>
      </c>
      <c r="R29" s="104">
        <v>4</v>
      </c>
      <c r="S29" s="94">
        <f t="shared" si="6"/>
        <v>12236</v>
      </c>
    </row>
    <row r="30" spans="2:19">
      <c r="B30" s="24" t="s">
        <v>206</v>
      </c>
      <c r="F30" s="85" t="s">
        <v>105</v>
      </c>
      <c r="G30" s="86">
        <v>620</v>
      </c>
      <c r="H30" s="86">
        <v>4</v>
      </c>
      <c r="I30" s="87">
        <f t="shared" ref="I30:I34" si="8">H30*G30</f>
        <v>2480</v>
      </c>
      <c r="K30" s="85" t="s">
        <v>131</v>
      </c>
      <c r="L30" s="86">
        <v>100</v>
      </c>
      <c r="M30" s="86">
        <v>24</v>
      </c>
      <c r="N30" s="87">
        <f t="shared" si="7"/>
        <v>2400</v>
      </c>
      <c r="P30" s="24"/>
      <c r="Q30" s="24"/>
      <c r="R30" s="24"/>
      <c r="S30" s="24"/>
    </row>
    <row r="31" spans="2:19">
      <c r="B31" s="24" t="s">
        <v>211</v>
      </c>
      <c r="F31" s="85" t="s">
        <v>106</v>
      </c>
      <c r="G31" s="86">
        <v>65</v>
      </c>
      <c r="H31" s="86">
        <v>8</v>
      </c>
      <c r="I31" s="87">
        <f t="shared" si="8"/>
        <v>520</v>
      </c>
      <c r="K31" s="85" t="s">
        <v>133</v>
      </c>
      <c r="L31" s="86">
        <v>399</v>
      </c>
      <c r="M31" s="86">
        <v>4</v>
      </c>
      <c r="N31" s="87">
        <f t="shared" si="7"/>
        <v>1596</v>
      </c>
    </row>
    <row r="32" spans="2:19">
      <c r="B32" s="24" t="s">
        <v>231</v>
      </c>
      <c r="F32" s="85" t="s">
        <v>107</v>
      </c>
      <c r="G32" s="86">
        <v>176</v>
      </c>
      <c r="H32" s="86">
        <v>8</v>
      </c>
      <c r="I32" s="87">
        <f t="shared" si="8"/>
        <v>1408</v>
      </c>
      <c r="K32" s="92" t="s">
        <v>134</v>
      </c>
      <c r="L32" s="93">
        <v>774</v>
      </c>
      <c r="M32" s="93">
        <v>4</v>
      </c>
      <c r="N32" s="94">
        <f t="shared" si="7"/>
        <v>3096</v>
      </c>
    </row>
    <row r="33" spans="2:19">
      <c r="F33" s="89"/>
      <c r="G33" s="90"/>
      <c r="H33" s="90"/>
      <c r="I33" s="91"/>
      <c r="K33" s="24"/>
      <c r="L33" s="25"/>
      <c r="M33" s="25"/>
      <c r="N33" s="25"/>
    </row>
    <row r="34" spans="2:19">
      <c r="F34" s="92" t="s">
        <v>109</v>
      </c>
      <c r="G34" s="93">
        <v>2500</v>
      </c>
      <c r="H34" s="93">
        <v>6</v>
      </c>
      <c r="I34" s="94">
        <f t="shared" si="8"/>
        <v>15000</v>
      </c>
    </row>
    <row r="37" spans="2:19">
      <c r="H37" s="1" t="s">
        <v>253</v>
      </c>
      <c r="I37" s="71">
        <f>SUM(I8:I36)</f>
        <v>35898</v>
      </c>
      <c r="J37" s="15"/>
      <c r="K37" s="15"/>
      <c r="L37" s="2"/>
      <c r="M37" s="1" t="s">
        <v>253</v>
      </c>
      <c r="N37" s="70">
        <f>SUM(N8:N36)</f>
        <v>39532</v>
      </c>
      <c r="O37" s="15"/>
      <c r="P37" s="15"/>
      <c r="Q37" s="15"/>
      <c r="R37" s="1" t="s">
        <v>253</v>
      </c>
      <c r="S37" s="71">
        <f>SUM(S8:S36)</f>
        <v>105915.84</v>
      </c>
    </row>
    <row r="47" spans="2:19">
      <c r="B47" s="1"/>
      <c r="C47" s="1"/>
    </row>
    <row r="48" spans="2:19">
      <c r="B48" s="1"/>
      <c r="C48" s="128" t="s">
        <v>255</v>
      </c>
    </row>
    <row r="49" spans="2:3">
      <c r="B49" s="1"/>
      <c r="C49" s="129" t="s">
        <v>256</v>
      </c>
    </row>
    <row r="50" spans="2:3">
      <c r="B50" s="1"/>
    </row>
    <row r="51" spans="2:3">
      <c r="B51" s="1"/>
      <c r="C51" s="128" t="s">
        <v>257</v>
      </c>
    </row>
    <row r="52" spans="2:3">
      <c r="B52" s="1"/>
      <c r="C52" s="129" t="s">
        <v>256</v>
      </c>
    </row>
    <row r="53" spans="2:3">
      <c r="B53" s="1"/>
      <c r="C53" s="1"/>
    </row>
    <row r="54" spans="2:3">
      <c r="B54" s="1"/>
      <c r="C54" s="1"/>
    </row>
  </sheetData>
  <hyperlinks>
    <hyperlink ref="F2" location="'ESPACES PRO'!A1" display="RETOUR INDEX ESPACE PRO"/>
  </hyperlinks>
  <pageMargins left="0.7" right="0.7" top="0.75" bottom="0.75" header="0.3" footer="0.3"/>
  <pageSetup paperSize="9" scale="44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K37"/>
  <sheetViews>
    <sheetView workbookViewId="0">
      <selection activeCell="D28" sqref="D28"/>
    </sheetView>
  </sheetViews>
  <sheetFormatPr baseColWidth="10" defaultRowHeight="15.6"/>
  <cols>
    <col min="3" max="3" width="16.19921875" customWidth="1"/>
    <col min="4" max="4" width="31.19921875" customWidth="1"/>
    <col min="5" max="5" width="6.5" customWidth="1"/>
    <col min="6" max="6" width="43" customWidth="1"/>
    <col min="7" max="8" width="5.796875" style="1" customWidth="1"/>
    <col min="9" max="9" width="7.19921875" style="1" customWidth="1"/>
  </cols>
  <sheetData>
    <row r="2" spans="2:9" ht="18">
      <c r="F2" s="109" t="s">
        <v>61</v>
      </c>
    </row>
    <row r="4" spans="2:9" s="15" customFormat="1">
      <c r="F4" s="19" t="s">
        <v>2</v>
      </c>
      <c r="G4" s="30"/>
      <c r="H4" s="30"/>
      <c r="I4" s="2"/>
    </row>
    <row r="6" spans="2:9">
      <c r="B6" s="59" t="s">
        <v>189</v>
      </c>
      <c r="C6" s="59" t="s">
        <v>200</v>
      </c>
      <c r="F6" s="95" t="s">
        <v>57</v>
      </c>
      <c r="G6" s="95" t="s">
        <v>58</v>
      </c>
      <c r="H6" s="95" t="s">
        <v>59</v>
      </c>
      <c r="I6" s="95" t="s">
        <v>60</v>
      </c>
    </row>
    <row r="7" spans="2:9">
      <c r="B7" s="60" t="s">
        <v>207</v>
      </c>
      <c r="C7" s="68" t="s">
        <v>232</v>
      </c>
      <c r="F7" s="100" t="s">
        <v>11</v>
      </c>
      <c r="G7" s="83">
        <v>606</v>
      </c>
      <c r="H7" s="83">
        <v>8</v>
      </c>
      <c r="I7" s="84">
        <f>H7*G7</f>
        <v>4848</v>
      </c>
    </row>
    <row r="8" spans="2:9">
      <c r="B8" s="60" t="s">
        <v>208</v>
      </c>
      <c r="C8" s="68" t="s">
        <v>233</v>
      </c>
      <c r="F8" s="101" t="s">
        <v>12</v>
      </c>
      <c r="G8" s="86">
        <v>426</v>
      </c>
      <c r="H8" s="86">
        <v>2</v>
      </c>
      <c r="I8" s="87">
        <f t="shared" ref="I8:I27" si="0">H8*G8</f>
        <v>852</v>
      </c>
    </row>
    <row r="9" spans="2:9">
      <c r="B9" s="60" t="s">
        <v>209</v>
      </c>
      <c r="C9" s="68" t="s">
        <v>233</v>
      </c>
      <c r="F9" s="101" t="s">
        <v>13</v>
      </c>
      <c r="G9" s="86">
        <v>16.8</v>
      </c>
      <c r="H9" s="86">
        <v>20</v>
      </c>
      <c r="I9" s="87">
        <f t="shared" si="0"/>
        <v>336</v>
      </c>
    </row>
    <row r="10" spans="2:9">
      <c r="B10" s="60" t="s">
        <v>210</v>
      </c>
      <c r="C10" s="68" t="s">
        <v>234</v>
      </c>
      <c r="F10" s="101" t="s">
        <v>14</v>
      </c>
      <c r="G10" s="86">
        <v>158.4</v>
      </c>
      <c r="H10" s="86">
        <v>4</v>
      </c>
      <c r="I10" s="87">
        <f t="shared" si="0"/>
        <v>633.6</v>
      </c>
    </row>
    <row r="11" spans="2:9">
      <c r="F11" s="101" t="s">
        <v>15</v>
      </c>
      <c r="G11" s="86">
        <v>713.95</v>
      </c>
      <c r="H11" s="86">
        <v>2</v>
      </c>
      <c r="I11" s="87">
        <f t="shared" si="0"/>
        <v>1427.9</v>
      </c>
    </row>
    <row r="12" spans="2:9">
      <c r="F12" s="101" t="s">
        <v>16</v>
      </c>
      <c r="G12" s="86">
        <v>2.21</v>
      </c>
      <c r="H12" s="86">
        <v>100</v>
      </c>
      <c r="I12" s="87">
        <f t="shared" si="0"/>
        <v>221</v>
      </c>
    </row>
    <row r="13" spans="2:9">
      <c r="F13" s="101" t="s">
        <v>17</v>
      </c>
      <c r="G13" s="86">
        <v>465.6</v>
      </c>
      <c r="H13" s="86">
        <v>4</v>
      </c>
      <c r="I13" s="87">
        <f t="shared" si="0"/>
        <v>1862.4</v>
      </c>
    </row>
    <row r="14" spans="2:9">
      <c r="B14" s="24" t="s">
        <v>212</v>
      </c>
      <c r="F14" s="101" t="s">
        <v>18</v>
      </c>
      <c r="G14" s="86">
        <v>46.8</v>
      </c>
      <c r="H14" s="86">
        <v>10</v>
      </c>
      <c r="I14" s="87">
        <f t="shared" si="0"/>
        <v>468</v>
      </c>
    </row>
    <row r="15" spans="2:9">
      <c r="B15" s="24" t="s">
        <v>213</v>
      </c>
      <c r="F15" s="101" t="s">
        <v>19</v>
      </c>
      <c r="G15" s="86">
        <v>39.590000000000003</v>
      </c>
      <c r="H15" s="86">
        <v>10</v>
      </c>
      <c r="I15" s="87">
        <f t="shared" si="0"/>
        <v>395.90000000000003</v>
      </c>
    </row>
    <row r="16" spans="2:9">
      <c r="B16" s="24" t="s">
        <v>214</v>
      </c>
      <c r="F16" s="101" t="s">
        <v>20</v>
      </c>
      <c r="G16" s="86">
        <v>382.8</v>
      </c>
      <c r="H16" s="86">
        <v>2</v>
      </c>
      <c r="I16" s="87">
        <f t="shared" si="0"/>
        <v>765.6</v>
      </c>
    </row>
    <row r="17" spans="2:11">
      <c r="B17" s="24" t="s">
        <v>215</v>
      </c>
      <c r="F17" s="101" t="s">
        <v>21</v>
      </c>
      <c r="G17" s="86">
        <v>112.8</v>
      </c>
      <c r="H17" s="86">
        <v>4</v>
      </c>
      <c r="I17" s="87">
        <f t="shared" si="0"/>
        <v>451.2</v>
      </c>
    </row>
    <row r="18" spans="2:11">
      <c r="F18" s="101" t="s">
        <v>22</v>
      </c>
      <c r="G18" s="86">
        <v>18.399999999999999</v>
      </c>
      <c r="H18" s="86">
        <v>16</v>
      </c>
      <c r="I18" s="87">
        <f t="shared" si="0"/>
        <v>294.39999999999998</v>
      </c>
    </row>
    <row r="19" spans="2:11">
      <c r="B19" s="24" t="s">
        <v>201</v>
      </c>
      <c r="F19" s="101" t="s">
        <v>23</v>
      </c>
      <c r="G19" s="86">
        <v>27.6</v>
      </c>
      <c r="H19" s="86">
        <v>4</v>
      </c>
      <c r="I19" s="87">
        <f t="shared" si="0"/>
        <v>110.4</v>
      </c>
    </row>
    <row r="20" spans="2:11">
      <c r="B20" s="24" t="s">
        <v>203</v>
      </c>
      <c r="F20" s="101" t="s">
        <v>24</v>
      </c>
      <c r="G20" s="86">
        <v>11.57</v>
      </c>
      <c r="H20" s="86">
        <v>4</v>
      </c>
      <c r="I20" s="87">
        <f t="shared" si="0"/>
        <v>46.28</v>
      </c>
    </row>
    <row r="21" spans="2:11">
      <c r="B21" s="24" t="s">
        <v>204</v>
      </c>
      <c r="F21" s="101" t="s">
        <v>25</v>
      </c>
      <c r="G21" s="86">
        <v>2.68</v>
      </c>
      <c r="H21" s="86">
        <v>80</v>
      </c>
      <c r="I21" s="87">
        <f t="shared" si="0"/>
        <v>214.4</v>
      </c>
    </row>
    <row r="22" spans="2:11">
      <c r="B22" s="24" t="s">
        <v>206</v>
      </c>
      <c r="F22" s="101" t="s">
        <v>26</v>
      </c>
      <c r="G22" s="86">
        <v>3897.6</v>
      </c>
      <c r="H22" s="86">
        <v>2</v>
      </c>
      <c r="I22" s="87">
        <f t="shared" si="0"/>
        <v>7795.2</v>
      </c>
    </row>
    <row r="23" spans="2:11">
      <c r="B23" s="24" t="s">
        <v>211</v>
      </c>
      <c r="F23" s="101" t="s">
        <v>31</v>
      </c>
      <c r="G23" s="86">
        <v>4200</v>
      </c>
      <c r="H23" s="86">
        <v>1</v>
      </c>
      <c r="I23" s="87">
        <f t="shared" si="0"/>
        <v>4200</v>
      </c>
    </row>
    <row r="24" spans="2:11">
      <c r="B24" s="24" t="s">
        <v>231</v>
      </c>
      <c r="F24" s="101" t="s">
        <v>28</v>
      </c>
      <c r="G24" s="86">
        <v>152.4</v>
      </c>
      <c r="H24" s="86">
        <v>1</v>
      </c>
      <c r="I24" s="87">
        <f t="shared" si="0"/>
        <v>152.4</v>
      </c>
    </row>
    <row r="25" spans="2:11">
      <c r="F25" s="101" t="s">
        <v>29</v>
      </c>
      <c r="G25" s="86">
        <v>44.59</v>
      </c>
      <c r="H25" s="86">
        <v>4</v>
      </c>
      <c r="I25" s="87">
        <f t="shared" si="0"/>
        <v>178.36</v>
      </c>
    </row>
    <row r="26" spans="2:11">
      <c r="F26" s="101" t="s">
        <v>30</v>
      </c>
      <c r="G26" s="86">
        <v>11.87</v>
      </c>
      <c r="H26" s="86">
        <v>4</v>
      </c>
      <c r="I26" s="87">
        <f t="shared" si="0"/>
        <v>47.48</v>
      </c>
    </row>
    <row r="27" spans="2:11">
      <c r="F27" s="101" t="s">
        <v>27</v>
      </c>
      <c r="G27" s="86">
        <v>2388</v>
      </c>
      <c r="H27" s="86">
        <v>1</v>
      </c>
      <c r="I27" s="87">
        <f t="shared" si="0"/>
        <v>2388</v>
      </c>
    </row>
    <row r="28" spans="2:11">
      <c r="F28" s="89"/>
      <c r="G28" s="98"/>
      <c r="H28" s="98"/>
      <c r="I28" s="99"/>
    </row>
    <row r="29" spans="2:11">
      <c r="F29" s="132" t="s">
        <v>115</v>
      </c>
      <c r="G29" s="133"/>
      <c r="H29" s="134">
        <v>2</v>
      </c>
      <c r="I29" s="135" t="s">
        <v>124</v>
      </c>
      <c r="J29" s="208" t="s">
        <v>135</v>
      </c>
      <c r="K29" s="209"/>
    </row>
    <row r="30" spans="2:11">
      <c r="F30" s="132" t="s">
        <v>114</v>
      </c>
      <c r="G30" s="134"/>
      <c r="H30" s="134">
        <v>2</v>
      </c>
      <c r="I30" s="135" t="s">
        <v>124</v>
      </c>
      <c r="J30" s="210"/>
      <c r="K30" s="211"/>
    </row>
    <row r="31" spans="2:11">
      <c r="B31" s="1"/>
      <c r="C31" s="1"/>
      <c r="F31" s="136" t="s">
        <v>113</v>
      </c>
      <c r="G31" s="137"/>
      <c r="H31" s="138">
        <v>2</v>
      </c>
      <c r="I31" s="139" t="s">
        <v>124</v>
      </c>
      <c r="J31" s="158"/>
      <c r="K31" s="212"/>
    </row>
    <row r="32" spans="2:11">
      <c r="B32" s="1"/>
      <c r="C32" s="130" t="s">
        <v>255</v>
      </c>
      <c r="D32" s="24"/>
    </row>
    <row r="33" spans="2:9">
      <c r="B33" s="1"/>
      <c r="C33" s="131" t="s">
        <v>256</v>
      </c>
      <c r="D33" s="24"/>
    </row>
    <row r="34" spans="2:9">
      <c r="B34" s="1"/>
      <c r="C34" s="24"/>
      <c r="D34" s="24"/>
    </row>
    <row r="35" spans="2:9">
      <c r="B35" s="1"/>
      <c r="C35" s="130" t="s">
        <v>257</v>
      </c>
      <c r="D35" s="24"/>
    </row>
    <row r="36" spans="2:9">
      <c r="B36" s="1"/>
      <c r="C36" s="131" t="s">
        <v>256</v>
      </c>
      <c r="D36" s="24"/>
      <c r="H36" s="1" t="s">
        <v>253</v>
      </c>
      <c r="I36" s="70">
        <f>SUM(I7:I35)</f>
        <v>27688.52</v>
      </c>
    </row>
    <row r="37" spans="2:9">
      <c r="B37" s="1"/>
      <c r="C37" s="1"/>
    </row>
  </sheetData>
  <mergeCells count="1">
    <mergeCell ref="J29:K31"/>
  </mergeCells>
  <hyperlinks>
    <hyperlink ref="F2" location="'ESPACES PRO'!A1" display="RETOUR INDEX ESPACE PRO"/>
  </hyperlinks>
  <printOptions horizontalCentered="1" verticalCentered="1"/>
  <pageMargins left="0.2" right="0.2" top="0.75" bottom="0.75" header="0.3" footer="0.3"/>
  <pageSetup paperSize="9" scale="70"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2:I43"/>
  <sheetViews>
    <sheetView workbookViewId="0">
      <selection activeCell="B26" sqref="B26:B30"/>
    </sheetView>
  </sheetViews>
  <sheetFormatPr baseColWidth="10" defaultRowHeight="15.6"/>
  <cols>
    <col min="1" max="1" width="21" customWidth="1"/>
    <col min="2" max="2" width="46.296875" customWidth="1"/>
  </cols>
  <sheetData>
    <row r="2" spans="2:9" ht="18">
      <c r="F2" s="109" t="s">
        <v>61</v>
      </c>
      <c r="G2" s="1"/>
      <c r="H2" s="1"/>
      <c r="I2" s="1"/>
    </row>
    <row r="4" spans="2:9">
      <c r="B4" s="95" t="s">
        <v>57</v>
      </c>
      <c r="C4" s="95" t="s">
        <v>58</v>
      </c>
      <c r="D4" s="95" t="s">
        <v>59</v>
      </c>
      <c r="E4" s="95" t="s">
        <v>60</v>
      </c>
    </row>
    <row r="5" spans="2:9">
      <c r="B5" s="82" t="s">
        <v>235</v>
      </c>
      <c r="C5" s="83">
        <v>885</v>
      </c>
      <c r="D5" s="83">
        <v>20</v>
      </c>
      <c r="E5" s="84">
        <f>D5*C5</f>
        <v>17700</v>
      </c>
    </row>
    <row r="6" spans="2:9">
      <c r="B6" s="85" t="s">
        <v>236</v>
      </c>
      <c r="C6" s="86">
        <v>509</v>
      </c>
      <c r="D6" s="86">
        <v>20</v>
      </c>
      <c r="E6" s="87">
        <f t="shared" ref="E6:E17" si="0">D6*C6</f>
        <v>10180</v>
      </c>
    </row>
    <row r="7" spans="2:9">
      <c r="B7" s="85" t="s">
        <v>237</v>
      </c>
      <c r="C7" s="86">
        <v>549</v>
      </c>
      <c r="D7" s="86">
        <v>6</v>
      </c>
      <c r="E7" s="87">
        <f t="shared" si="0"/>
        <v>3294</v>
      </c>
    </row>
    <row r="8" spans="2:9">
      <c r="B8" s="85" t="s">
        <v>238</v>
      </c>
      <c r="C8" s="86">
        <v>560</v>
      </c>
      <c r="D8" s="86">
        <v>40</v>
      </c>
      <c r="E8" s="87">
        <f t="shared" si="0"/>
        <v>22400</v>
      </c>
    </row>
    <row r="9" spans="2:9">
      <c r="B9" s="85" t="s">
        <v>239</v>
      </c>
      <c r="C9" s="86">
        <v>300</v>
      </c>
      <c r="D9" s="86">
        <v>60</v>
      </c>
      <c r="E9" s="87">
        <f t="shared" si="0"/>
        <v>18000</v>
      </c>
    </row>
    <row r="10" spans="2:9">
      <c r="B10" s="85" t="s">
        <v>240</v>
      </c>
      <c r="C10" s="86">
        <v>150</v>
      </c>
      <c r="D10" s="86">
        <v>10</v>
      </c>
      <c r="E10" s="87">
        <f t="shared" si="0"/>
        <v>1500</v>
      </c>
    </row>
    <row r="11" spans="2:9">
      <c r="B11" s="85" t="s">
        <v>241</v>
      </c>
      <c r="C11" s="86">
        <v>76</v>
      </c>
      <c r="D11" s="86">
        <v>10</v>
      </c>
      <c r="E11" s="87">
        <f t="shared" si="0"/>
        <v>760</v>
      </c>
    </row>
    <row r="12" spans="2:9">
      <c r="B12" s="85" t="s">
        <v>242</v>
      </c>
      <c r="C12" s="86">
        <v>575</v>
      </c>
      <c r="D12" s="86">
        <v>14</v>
      </c>
      <c r="E12" s="87">
        <f t="shared" si="0"/>
        <v>8050</v>
      </c>
    </row>
    <row r="13" spans="2:9">
      <c r="B13" s="85" t="s">
        <v>243</v>
      </c>
      <c r="C13" s="86">
        <v>169</v>
      </c>
      <c r="D13" s="86">
        <v>12</v>
      </c>
      <c r="E13" s="87">
        <f t="shared" si="0"/>
        <v>2028</v>
      </c>
    </row>
    <row r="14" spans="2:9">
      <c r="B14" s="85" t="s">
        <v>245</v>
      </c>
      <c r="C14" s="86">
        <v>1489</v>
      </c>
      <c r="D14" s="86">
        <v>8</v>
      </c>
      <c r="E14" s="87">
        <f t="shared" si="0"/>
        <v>11912</v>
      </c>
    </row>
    <row r="15" spans="2:9">
      <c r="B15" s="85" t="s">
        <v>246</v>
      </c>
      <c r="C15" s="86">
        <v>2713</v>
      </c>
      <c r="D15" s="86">
        <v>8</v>
      </c>
      <c r="E15" s="87">
        <f t="shared" si="0"/>
        <v>21704</v>
      </c>
    </row>
    <row r="16" spans="2:9">
      <c r="B16" s="85" t="s">
        <v>247</v>
      </c>
      <c r="C16" s="86">
        <v>6574</v>
      </c>
      <c r="D16" s="86">
        <v>10</v>
      </c>
      <c r="E16" s="87">
        <f t="shared" si="0"/>
        <v>65740</v>
      </c>
    </row>
    <row r="17" spans="2:5">
      <c r="B17" s="92" t="s">
        <v>248</v>
      </c>
      <c r="C17" s="93">
        <v>2029</v>
      </c>
      <c r="D17" s="93">
        <v>6</v>
      </c>
      <c r="E17" s="94">
        <f t="shared" si="0"/>
        <v>12174</v>
      </c>
    </row>
    <row r="18" spans="2:5">
      <c r="B18" s="24"/>
    </row>
    <row r="19" spans="2:5">
      <c r="B19" s="24"/>
    </row>
    <row r="20" spans="2:5">
      <c r="B20" s="24"/>
    </row>
    <row r="21" spans="2:5">
      <c r="B21" s="66" t="s">
        <v>244</v>
      </c>
      <c r="E21" s="67">
        <f>SUM(E5:E20)</f>
        <v>195442</v>
      </c>
    </row>
    <row r="22" spans="2:5">
      <c r="B22" s="24"/>
    </row>
    <row r="23" spans="2:5">
      <c r="B23" s="24"/>
    </row>
    <row r="25" spans="2:5">
      <c r="B25" s="1"/>
      <c r="C25" s="1"/>
    </row>
    <row r="26" spans="2:5">
      <c r="B26" s="123" t="s">
        <v>255</v>
      </c>
      <c r="C26" s="24"/>
    </row>
    <row r="27" spans="2:5">
      <c r="B27" s="140" t="s">
        <v>256</v>
      </c>
      <c r="C27" s="24"/>
    </row>
    <row r="28" spans="2:5">
      <c r="B28" s="141"/>
      <c r="C28" s="24"/>
    </row>
    <row r="29" spans="2:5">
      <c r="B29" s="123" t="s">
        <v>257</v>
      </c>
      <c r="C29" s="24"/>
    </row>
    <row r="30" spans="2:5">
      <c r="B30" s="140" t="s">
        <v>256</v>
      </c>
      <c r="C30" s="24"/>
    </row>
    <row r="31" spans="2:5">
      <c r="B31" s="24"/>
    </row>
    <row r="32" spans="2:5">
      <c r="B32" s="24"/>
    </row>
    <row r="33" spans="2:2">
      <c r="B33" s="24"/>
    </row>
    <row r="34" spans="2:2">
      <c r="B34" s="24"/>
    </row>
    <row r="35" spans="2:2">
      <c r="B35" s="24"/>
    </row>
    <row r="36" spans="2:2">
      <c r="B36" s="24"/>
    </row>
    <row r="37" spans="2:2">
      <c r="B37" s="24"/>
    </row>
    <row r="38" spans="2:2">
      <c r="B38" s="24"/>
    </row>
    <row r="39" spans="2:2">
      <c r="B39" s="24"/>
    </row>
    <row r="40" spans="2:2">
      <c r="B40" s="24"/>
    </row>
    <row r="41" spans="2:2">
      <c r="B41" s="24"/>
    </row>
    <row r="42" spans="2:2">
      <c r="B42" s="24"/>
    </row>
    <row r="43" spans="2:2">
      <c r="B43" s="24"/>
    </row>
  </sheetData>
  <hyperlinks>
    <hyperlink ref="F2" location="'ESPACES PRO'!A1" display="RETOUR INDEX ESPACE PRO"/>
  </hyperlinks>
  <pageMargins left="0.7" right="0.7" top="0.75" bottom="0.75" header="0.3" footer="0.3"/>
  <pageSetup paperSize="9" scale="93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ESPACES PRO</vt:lpstr>
      <vt:lpstr>SECT 1</vt:lpstr>
      <vt:lpstr>SECT 2</vt:lpstr>
      <vt:lpstr>SECT 3</vt:lpstr>
      <vt:lpstr>SECT 4</vt:lpstr>
      <vt:lpstr>MOBILIER</vt:lpstr>
      <vt:lpstr>'ESPACES PRO'!Zone_d_impression</vt:lpstr>
      <vt:lpstr>MOBILIER!Zone_d_impression</vt:lpstr>
      <vt:lpstr>'SECT 1'!Zone_d_impression</vt:lpstr>
      <vt:lpstr>'SECT 2'!Zone_d_impression</vt:lpstr>
      <vt:lpstr>'SECT 3'!Zone_d_impression</vt:lpstr>
      <vt:lpstr>'SECT 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pdeoliveira</cp:lastModifiedBy>
  <cp:lastPrinted>2023-04-26T06:31:59Z</cp:lastPrinted>
  <dcterms:created xsi:type="dcterms:W3CDTF">2023-03-07T16:38:15Z</dcterms:created>
  <dcterms:modified xsi:type="dcterms:W3CDTF">2023-12-14T10:55:22Z</dcterms:modified>
</cp:coreProperties>
</file>