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 s="1"/>
  <c r="H25" i="1"/>
  <c r="I25" i="1" s="1"/>
  <c r="B33" i="1"/>
  <c r="B38" i="1" s="1"/>
  <c r="C33" i="1"/>
  <c r="B13" i="1"/>
  <c r="B18" i="1" s="1"/>
  <c r="E12" i="1"/>
  <c r="F12" i="1" s="1"/>
  <c r="E5" i="1"/>
  <c r="F5" i="1" s="1"/>
  <c r="D32" i="1" l="1"/>
  <c r="E32" i="1" s="1"/>
  <c r="F32" i="1" s="1"/>
  <c r="G11" i="1"/>
  <c r="H11" i="1" s="1"/>
  <c r="I11" i="1" s="1"/>
  <c r="D11" i="1"/>
  <c r="E11" i="1" s="1"/>
  <c r="F11" i="1" s="1"/>
  <c r="G26" i="1"/>
  <c r="D26" i="1"/>
  <c r="D27" i="1" s="1"/>
  <c r="H24" i="1"/>
  <c r="I24" i="1" s="1"/>
  <c r="E24" i="1"/>
  <c r="F24" i="1" s="1"/>
  <c r="H10" i="1"/>
  <c r="I10" i="1" s="1"/>
  <c r="E10" i="1"/>
  <c r="F10" i="1" s="1"/>
  <c r="C9" i="1"/>
  <c r="H9" i="1" s="1"/>
  <c r="I9" i="1" s="1"/>
  <c r="C8" i="1"/>
  <c r="H6" i="1"/>
  <c r="I6" i="1" s="1"/>
  <c r="E6" i="1"/>
  <c r="F6" i="1" s="1"/>
  <c r="H5" i="1"/>
  <c r="I5" i="1" s="1"/>
  <c r="H26" i="1" l="1"/>
  <c r="I26" i="1" s="1"/>
  <c r="G12" i="1"/>
  <c r="H12" i="1" s="1"/>
  <c r="I12" i="1" s="1"/>
  <c r="H8" i="1"/>
  <c r="I8" i="1" s="1"/>
  <c r="C13" i="1"/>
  <c r="G27" i="1"/>
  <c r="G28" i="1" s="1"/>
  <c r="G30" i="1" s="1"/>
  <c r="E26" i="1"/>
  <c r="F26" i="1" s="1"/>
  <c r="E27" i="1"/>
  <c r="F27" i="1" s="1"/>
  <c r="D28" i="1"/>
  <c r="E9" i="1"/>
  <c r="F9" i="1" s="1"/>
  <c r="E8" i="1"/>
  <c r="F8" i="1" s="1"/>
  <c r="F13" i="1" s="1"/>
  <c r="I13" i="1" l="1"/>
  <c r="H28" i="1"/>
  <c r="I28" i="1" s="1"/>
  <c r="H27" i="1"/>
  <c r="I27" i="1" s="1"/>
  <c r="H30" i="1"/>
  <c r="I30" i="1" s="1"/>
  <c r="G32" i="1"/>
  <c r="H32" i="1" s="1"/>
  <c r="I32" i="1" s="1"/>
  <c r="G31" i="1"/>
  <c r="H31" i="1" s="1"/>
  <c r="I31" i="1" s="1"/>
  <c r="E28" i="1"/>
  <c r="F28" i="1" s="1"/>
  <c r="D30" i="1"/>
  <c r="I33" i="1" l="1"/>
  <c r="E30" i="1"/>
  <c r="F30" i="1" s="1"/>
  <c r="D31" i="1"/>
  <c r="E31" i="1" s="1"/>
  <c r="F31" i="1" s="1"/>
  <c r="F33" i="1" s="1"/>
</calcChain>
</file>

<file path=xl/sharedStrings.xml><?xml version="1.0" encoding="utf-8"?>
<sst xmlns="http://schemas.openxmlformats.org/spreadsheetml/2006/main" count="53" uniqueCount="39">
  <si>
    <t>Personnes</t>
  </si>
  <si>
    <t>Conso /j</t>
  </si>
  <si>
    <t>Conso /m</t>
  </si>
  <si>
    <t>mini</t>
  </si>
  <si>
    <t>maxi</t>
  </si>
  <si>
    <t>Administration</t>
  </si>
  <si>
    <t>CPE + AED</t>
  </si>
  <si>
    <t>PU /Mois HT</t>
  </si>
  <si>
    <t>Total /mois TTC</t>
  </si>
  <si>
    <t>Total TTC / an</t>
  </si>
  <si>
    <t>LOT 1</t>
  </si>
  <si>
    <t>LOT 2</t>
  </si>
  <si>
    <t>TOTAL LOT 2</t>
  </si>
  <si>
    <t>Salle pause ATTEE</t>
  </si>
  <si>
    <t xml:space="preserve"> TOTAL LOT 1</t>
  </si>
  <si>
    <t>Total Lot 2</t>
  </si>
  <si>
    <t>Indications  à renseigner par le candidat</t>
  </si>
  <si>
    <t>Lycée  (Bât H-I)</t>
  </si>
  <si>
    <t>Internats</t>
  </si>
  <si>
    <t>Annexe (Bât X)</t>
  </si>
  <si>
    <t>Bonbonnes</t>
  </si>
  <si>
    <t xml:space="preserve">Contenance </t>
  </si>
  <si>
    <t>Fontaines</t>
  </si>
  <si>
    <t>Externat (Bât E)*</t>
  </si>
  <si>
    <t>* Bonbonne utilisée 2 mois / an lors des examens de fin d'année</t>
  </si>
  <si>
    <t>Casiers</t>
  </si>
  <si>
    <t>Capacité</t>
  </si>
  <si>
    <t>Infirmerie (Bât B)</t>
  </si>
  <si>
    <t>Restaurant (Bât H-I)</t>
  </si>
  <si>
    <t>Direction (Bât A)</t>
  </si>
  <si>
    <t>Intendance (Bât A)</t>
  </si>
  <si>
    <t>GRETA (Bât A)</t>
  </si>
  <si>
    <t>Agence compta (Bât B)</t>
  </si>
  <si>
    <t>Salle des profs</t>
  </si>
  <si>
    <t>Petite salle a manger</t>
  </si>
  <si>
    <t>Grande salle a manger</t>
  </si>
  <si>
    <t>Salle commensaux</t>
  </si>
  <si>
    <t>Ateliers (Bât D)</t>
  </si>
  <si>
    <t>Vie scolaire (Bât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</si>
</sst>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0.00_ &quot;l&quot;"/>
    <numFmt numFmtId="165" formatCode="#,##0.0\ &quot;€&quot;;\-#,##0.0\ &quot;€&quot;"/>
    <numFmt numFmtId="167" formatCode="#0_ &quot;l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2" xfId="0" applyNumberForma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5" fontId="0" fillId="0" borderId="2" xfId="1" applyNumberFormat="1" applyFont="1" applyBorder="1"/>
    <xf numFmtId="165" fontId="0" fillId="0" borderId="3" xfId="1" applyNumberFormat="1" applyFont="1" applyBorder="1"/>
    <xf numFmtId="5" fontId="0" fillId="0" borderId="1" xfId="1" applyNumberFormat="1" applyFont="1" applyBorder="1"/>
    <xf numFmtId="5" fontId="0" fillId="0" borderId="6" xfId="1" applyNumberFormat="1" applyFont="1" applyBorder="1" applyAlignment="1"/>
    <xf numFmtId="5" fontId="0" fillId="0" borderId="3" xfId="1" applyNumberFormat="1" applyFont="1" applyBorder="1" applyAlignment="1"/>
    <xf numFmtId="5" fontId="0" fillId="0" borderId="4" xfId="1" applyNumberFormat="1" applyFont="1" applyBorder="1" applyAlignment="1"/>
    <xf numFmtId="5" fontId="0" fillId="0" borderId="5" xfId="1" applyNumberFormat="1" applyFont="1" applyBorder="1" applyAlignment="1"/>
    <xf numFmtId="5" fontId="0" fillId="0" borderId="4" xfId="0" applyNumberFormat="1" applyBorder="1" applyAlignment="1"/>
    <xf numFmtId="0" fontId="0" fillId="0" borderId="5" xfId="0" applyBorder="1" applyAlignment="1"/>
    <xf numFmtId="164" fontId="0" fillId="0" borderId="7" xfId="0" applyNumberFormat="1" applyBorder="1"/>
    <xf numFmtId="5" fontId="0" fillId="2" borderId="3" xfId="1" applyNumberFormat="1" applyFont="1" applyFill="1" applyBorder="1"/>
    <xf numFmtId="5" fontId="0" fillId="2" borderId="6" xfId="1" applyNumberFormat="1" applyFont="1" applyFill="1" applyBorder="1" applyAlignment="1"/>
    <xf numFmtId="0" fontId="0" fillId="0" borderId="8" xfId="0" applyBorder="1"/>
    <xf numFmtId="5" fontId="0" fillId="2" borderId="9" xfId="1" applyNumberFormat="1" applyFont="1" applyFill="1" applyBorder="1" applyAlignment="1"/>
    <xf numFmtId="5" fontId="0" fillId="3" borderId="9" xfId="1" applyNumberFormat="1" applyFont="1" applyFill="1" applyBorder="1" applyAlignment="1"/>
    <xf numFmtId="0" fontId="2" fillId="0" borderId="8" xfId="0" applyFont="1" applyBorder="1" applyAlignment="1">
      <alignment horizontal="center" wrapText="1"/>
    </xf>
    <xf numFmtId="5" fontId="0" fillId="0" borderId="9" xfId="1" applyNumberFormat="1" applyFont="1" applyBorder="1" applyAlignment="1">
      <alignment horizontal="right" wrapText="1"/>
    </xf>
    <xf numFmtId="0" fontId="0" fillId="3" borderId="3" xfId="0" applyFill="1" applyBorder="1"/>
    <xf numFmtId="0" fontId="0" fillId="2" borderId="8" xfId="0" applyFill="1" applyBorder="1"/>
    <xf numFmtId="5" fontId="0" fillId="2" borderId="2" xfId="1" applyNumberFormat="1" applyFont="1" applyFill="1" applyBorder="1"/>
    <xf numFmtId="5" fontId="0" fillId="2" borderId="2" xfId="1" applyNumberFormat="1" applyFont="1" applyFill="1" applyBorder="1" applyAlignment="1"/>
    <xf numFmtId="0" fontId="0" fillId="2" borderId="5" xfId="0" applyFill="1" applyBorder="1"/>
    <xf numFmtId="0" fontId="0" fillId="0" borderId="10" xfId="0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/>
    <xf numFmtId="0" fontId="0" fillId="0" borderId="15" xfId="0" applyBorder="1"/>
    <xf numFmtId="0" fontId="0" fillId="0" borderId="14" xfId="0" applyBorder="1"/>
    <xf numFmtId="0" fontId="2" fillId="0" borderId="15" xfId="0" applyFont="1" applyBorder="1"/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5" fontId="0" fillId="2" borderId="14" xfId="1" applyNumberFormat="1" applyFont="1" applyFill="1" applyBorder="1"/>
    <xf numFmtId="0" fontId="0" fillId="0" borderId="16" xfId="0" applyBorder="1"/>
    <xf numFmtId="0" fontId="0" fillId="2" borderId="17" xfId="0" applyFill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5" fontId="0" fillId="3" borderId="21" xfId="1" applyNumberFormat="1" applyFont="1" applyFill="1" applyBorder="1" applyAlignment="1"/>
    <xf numFmtId="0" fontId="0" fillId="0" borderId="23" xfId="0" applyBorder="1"/>
    <xf numFmtId="0" fontId="0" fillId="4" borderId="2" xfId="0" applyFill="1" applyBorder="1"/>
    <xf numFmtId="164" fontId="0" fillId="4" borderId="1" xfId="0" applyNumberFormat="1" applyFill="1" applyBorder="1"/>
    <xf numFmtId="0" fontId="0" fillId="4" borderId="14" xfId="0" applyFill="1" applyBorder="1"/>
    <xf numFmtId="0" fontId="0" fillId="4" borderId="15" xfId="0" applyFill="1" applyBorder="1"/>
    <xf numFmtId="167" fontId="0" fillId="0" borderId="2" xfId="0" applyNumberFormat="1" applyBorder="1"/>
    <xf numFmtId="1" fontId="0" fillId="0" borderId="2" xfId="0" applyNumberForma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8" xfId="0" applyNumberFormat="1" applyBorder="1"/>
    <xf numFmtId="0" fontId="0" fillId="2" borderId="0" xfId="0" applyFill="1" applyBorder="1"/>
    <xf numFmtId="5" fontId="0" fillId="2" borderId="27" xfId="1" applyNumberFormat="1" applyFont="1" applyFill="1" applyBorder="1"/>
    <xf numFmtId="165" fontId="0" fillId="0" borderId="28" xfId="1" applyNumberFormat="1" applyFont="1" applyBorder="1"/>
    <xf numFmtId="5" fontId="0" fillId="0" borderId="29" xfId="1" applyNumberFormat="1" applyFont="1" applyBorder="1"/>
    <xf numFmtId="5" fontId="0" fillId="0" borderId="27" xfId="1" applyNumberFormat="1" applyFont="1" applyBorder="1"/>
    <xf numFmtId="5" fontId="0" fillId="2" borderId="28" xfId="1" applyNumberFormat="1" applyFont="1" applyFill="1" applyBorder="1"/>
    <xf numFmtId="5" fontId="0" fillId="2" borderId="30" xfId="1" applyNumberFormat="1" applyFont="1" applyFill="1" applyBorder="1"/>
    <xf numFmtId="0" fontId="0" fillId="4" borderId="16" xfId="0" applyFill="1" applyBorder="1" applyAlignment="1">
      <alignment horizontal="left"/>
    </xf>
    <xf numFmtId="1" fontId="0" fillId="4" borderId="5" xfId="0" applyNumberFormat="1" applyFill="1" applyBorder="1"/>
    <xf numFmtId="0" fontId="0" fillId="4" borderId="5" xfId="0" applyFill="1" applyBorder="1"/>
    <xf numFmtId="164" fontId="0" fillId="4" borderId="4" xfId="0" applyNumberFormat="1" applyFill="1" applyBorder="1"/>
    <xf numFmtId="0" fontId="0" fillId="4" borderId="17" xfId="0" applyFill="1" applyBorder="1"/>
    <xf numFmtId="5" fontId="0" fillId="0" borderId="31" xfId="1" applyNumberFormat="1" applyFont="1" applyBorder="1" applyAlignment="1">
      <alignment horizontal="center"/>
    </xf>
    <xf numFmtId="5" fontId="0" fillId="0" borderId="32" xfId="1" applyNumberFormat="1" applyFont="1" applyBorder="1" applyAlignment="1">
      <alignment horizontal="center"/>
    </xf>
    <xf numFmtId="5" fontId="0" fillId="0" borderId="33" xfId="1" applyNumberFormat="1" applyFont="1" applyBorder="1" applyAlignment="1">
      <alignment horizontal="center"/>
    </xf>
    <xf numFmtId="5" fontId="0" fillId="0" borderId="34" xfId="1" applyNumberFormat="1" applyFont="1" applyBorder="1" applyAlignment="1">
      <alignment horizontal="center"/>
    </xf>
    <xf numFmtId="5" fontId="0" fillId="0" borderId="0" xfId="1" applyNumberFormat="1" applyFont="1" applyBorder="1" applyAlignment="1">
      <alignment horizontal="center"/>
    </xf>
    <xf numFmtId="5" fontId="0" fillId="0" borderId="35" xfId="1" applyNumberFormat="1" applyFont="1" applyBorder="1" applyAlignment="1">
      <alignment horizontal="center"/>
    </xf>
    <xf numFmtId="5" fontId="0" fillId="0" borderId="36" xfId="1" applyNumberFormat="1" applyFont="1" applyBorder="1" applyAlignment="1">
      <alignment horizontal="center"/>
    </xf>
    <xf numFmtId="5" fontId="0" fillId="0" borderId="37" xfId="1" applyNumberFormat="1" applyFont="1" applyBorder="1" applyAlignment="1">
      <alignment horizontal="center"/>
    </xf>
    <xf numFmtId="5" fontId="0" fillId="0" borderId="38" xfId="1" applyNumberFormat="1" applyFont="1" applyBorder="1" applyAlignment="1">
      <alignment horizontal="center"/>
    </xf>
    <xf numFmtId="0" fontId="0" fillId="4" borderId="39" xfId="0" applyFill="1" applyBorder="1"/>
    <xf numFmtId="1" fontId="0" fillId="4" borderId="6" xfId="0" applyNumberFormat="1" applyFill="1" applyBorder="1"/>
    <xf numFmtId="0" fontId="0" fillId="2" borderId="22" xfId="0" applyFill="1" applyBorder="1"/>
    <xf numFmtId="0" fontId="0" fillId="4" borderId="7" xfId="0" applyFill="1" applyBorder="1"/>
    <xf numFmtId="0" fontId="0" fillId="4" borderId="3" xfId="0" applyFill="1" applyBorder="1"/>
    <xf numFmtId="0" fontId="2" fillId="0" borderId="40" xfId="0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L9" sqref="L9"/>
    </sheetView>
  </sheetViews>
  <sheetFormatPr baseColWidth="10" defaultRowHeight="15" x14ac:dyDescent="0.25"/>
  <cols>
    <col min="1" max="1" width="21.5703125" customWidth="1"/>
    <col min="2" max="2" width="11" customWidth="1"/>
    <col min="4" max="5" width="8.7109375" customWidth="1"/>
    <col min="6" max="6" width="11" customWidth="1"/>
    <col min="7" max="8" width="8.7109375" customWidth="1"/>
    <col min="9" max="9" width="11" customWidth="1"/>
  </cols>
  <sheetData>
    <row r="1" spans="1:9" ht="15.75" thickBot="1" x14ac:dyDescent="0.3">
      <c r="A1" s="31"/>
      <c r="B1" s="32" t="s">
        <v>22</v>
      </c>
      <c r="C1" s="33" t="s">
        <v>0</v>
      </c>
      <c r="D1" s="34" t="s">
        <v>1</v>
      </c>
      <c r="E1" s="35" t="s">
        <v>2</v>
      </c>
      <c r="F1" s="32" t="s">
        <v>20</v>
      </c>
      <c r="G1" s="34" t="s">
        <v>1</v>
      </c>
      <c r="H1" s="35" t="s">
        <v>2</v>
      </c>
      <c r="I1" s="88" t="s">
        <v>20</v>
      </c>
    </row>
    <row r="2" spans="1:9" x14ac:dyDescent="0.25">
      <c r="A2" s="58" t="s">
        <v>10</v>
      </c>
      <c r="B2" s="59"/>
      <c r="C2" s="59"/>
      <c r="D2" s="59"/>
      <c r="E2" s="59"/>
      <c r="F2" s="59"/>
      <c r="G2" s="59"/>
      <c r="H2" s="59"/>
      <c r="I2" s="60"/>
    </row>
    <row r="3" spans="1:9" x14ac:dyDescent="0.25">
      <c r="A3" s="36" t="s">
        <v>21</v>
      </c>
      <c r="B3" s="1">
        <v>20</v>
      </c>
      <c r="C3" s="2"/>
      <c r="D3" s="3" t="s">
        <v>3</v>
      </c>
      <c r="E3" s="4"/>
      <c r="F3" s="5"/>
      <c r="G3" s="3" t="s">
        <v>4</v>
      </c>
      <c r="H3" s="4"/>
      <c r="I3" s="37"/>
    </row>
    <row r="4" spans="1:9" x14ac:dyDescent="0.25">
      <c r="A4" s="38" t="s">
        <v>18</v>
      </c>
      <c r="B4" s="57"/>
      <c r="C4" s="2"/>
      <c r="D4" s="3"/>
      <c r="E4" s="4"/>
      <c r="F4" s="5"/>
      <c r="G4" s="3"/>
      <c r="H4" s="4"/>
      <c r="I4" s="37"/>
    </row>
    <row r="5" spans="1:9" x14ac:dyDescent="0.25">
      <c r="A5" s="39" t="s">
        <v>17</v>
      </c>
      <c r="B5" s="7">
        <v>6</v>
      </c>
      <c r="C5" s="2">
        <v>150</v>
      </c>
      <c r="D5" s="8">
        <v>0.25</v>
      </c>
      <c r="E5" s="56">
        <f>C5*D5*20</f>
        <v>750</v>
      </c>
      <c r="F5" s="2">
        <f>E5/$B$3</f>
        <v>37.5</v>
      </c>
      <c r="G5" s="8">
        <v>0.5</v>
      </c>
      <c r="H5" s="7">
        <f>C5*G5*20</f>
        <v>1500</v>
      </c>
      <c r="I5" s="40">
        <f>H5/$B$3</f>
        <v>75</v>
      </c>
    </row>
    <row r="6" spans="1:9" x14ac:dyDescent="0.25">
      <c r="A6" s="39" t="s">
        <v>19</v>
      </c>
      <c r="B6" s="7">
        <v>1</v>
      </c>
      <c r="C6" s="2">
        <v>40</v>
      </c>
      <c r="D6" s="8">
        <v>0.25</v>
      </c>
      <c r="E6" s="56">
        <f t="shared" ref="E6:E32" si="0">C6*D6*20</f>
        <v>200</v>
      </c>
      <c r="F6" s="2">
        <f>E6/$B$3</f>
        <v>10</v>
      </c>
      <c r="G6" s="8">
        <v>0.25</v>
      </c>
      <c r="H6" s="7">
        <f t="shared" ref="H6:H32" si="1">C6*G6*20</f>
        <v>200</v>
      </c>
      <c r="I6" s="40">
        <f>H6/$B$3</f>
        <v>10</v>
      </c>
    </row>
    <row r="7" spans="1:9" x14ac:dyDescent="0.25">
      <c r="A7" s="41" t="s">
        <v>28</v>
      </c>
      <c r="B7" s="57"/>
      <c r="C7" s="2"/>
      <c r="D7" s="8"/>
      <c r="E7" s="56"/>
      <c r="F7" s="2"/>
      <c r="G7" s="8"/>
      <c r="H7" s="7"/>
      <c r="I7" s="40"/>
    </row>
    <row r="8" spans="1:9" x14ac:dyDescent="0.25">
      <c r="A8" s="42" t="s">
        <v>34</v>
      </c>
      <c r="B8" s="7">
        <v>1</v>
      </c>
      <c r="C8" s="2">
        <f>150/5</f>
        <v>30</v>
      </c>
      <c r="D8" s="8">
        <v>0.2</v>
      </c>
      <c r="E8" s="56">
        <f t="shared" si="0"/>
        <v>120</v>
      </c>
      <c r="F8" s="2">
        <f>E8/$B$3</f>
        <v>6</v>
      </c>
      <c r="G8" s="8">
        <v>0.2</v>
      </c>
      <c r="H8" s="7">
        <f t="shared" si="1"/>
        <v>120</v>
      </c>
      <c r="I8" s="40">
        <f>H8/$B$3</f>
        <v>6</v>
      </c>
    </row>
    <row r="9" spans="1:9" x14ac:dyDescent="0.25">
      <c r="A9" s="42" t="s">
        <v>35</v>
      </c>
      <c r="B9" s="7">
        <v>1</v>
      </c>
      <c r="C9" s="2">
        <f>225/5</f>
        <v>45</v>
      </c>
      <c r="D9" s="8">
        <v>0.2</v>
      </c>
      <c r="E9" s="56">
        <f t="shared" si="0"/>
        <v>180</v>
      </c>
      <c r="F9" s="2">
        <f>E9/$B$3</f>
        <v>9</v>
      </c>
      <c r="G9" s="8">
        <v>0.2</v>
      </c>
      <c r="H9" s="7">
        <f t="shared" si="1"/>
        <v>180</v>
      </c>
      <c r="I9" s="40">
        <f>H9/$B$3</f>
        <v>9</v>
      </c>
    </row>
    <row r="10" spans="1:9" x14ac:dyDescent="0.25">
      <c r="A10" s="42" t="s">
        <v>36</v>
      </c>
      <c r="B10" s="7">
        <v>1</v>
      </c>
      <c r="C10" s="2">
        <v>40</v>
      </c>
      <c r="D10" s="8">
        <v>0.2</v>
      </c>
      <c r="E10" s="56">
        <f t="shared" si="0"/>
        <v>160</v>
      </c>
      <c r="F10" s="2">
        <f>E10/$B$3</f>
        <v>8</v>
      </c>
      <c r="G10" s="8">
        <v>0.2</v>
      </c>
      <c r="H10" s="7">
        <f t="shared" si="1"/>
        <v>160</v>
      </c>
      <c r="I10" s="40">
        <f>H10/$B$3</f>
        <v>8</v>
      </c>
    </row>
    <row r="11" spans="1:9" x14ac:dyDescent="0.25">
      <c r="A11" s="43" t="s">
        <v>27</v>
      </c>
      <c r="B11" s="7">
        <v>1</v>
      </c>
      <c r="C11" s="2">
        <v>5</v>
      </c>
      <c r="D11" s="8">
        <f>D24</f>
        <v>0.25</v>
      </c>
      <c r="E11" s="56">
        <f>C11*D11*20</f>
        <v>25</v>
      </c>
      <c r="F11" s="2">
        <f>E11/$B$3</f>
        <v>1.25</v>
      </c>
      <c r="G11" s="8">
        <f>G24</f>
        <v>0.5</v>
      </c>
      <c r="H11" s="7">
        <f>C11*G11*20</f>
        <v>50</v>
      </c>
      <c r="I11" s="40">
        <f>H11/$B$3</f>
        <v>2.5</v>
      </c>
    </row>
    <row r="12" spans="1:9" x14ac:dyDescent="0.25">
      <c r="A12" s="43" t="s">
        <v>23</v>
      </c>
      <c r="B12" s="7">
        <v>1</v>
      </c>
      <c r="C12" s="2">
        <v>100</v>
      </c>
      <c r="D12" s="18">
        <v>0.01</v>
      </c>
      <c r="E12" s="56">
        <f>C12*D12*20</f>
        <v>20</v>
      </c>
      <c r="F12" s="2">
        <f>E12/$B$3</f>
        <v>1</v>
      </c>
      <c r="G12" s="8">
        <f>G26</f>
        <v>0.5</v>
      </c>
      <c r="H12" s="7">
        <f>C12*G12*20</f>
        <v>1000</v>
      </c>
      <c r="I12" s="40">
        <f>H12/$B$3</f>
        <v>50</v>
      </c>
    </row>
    <row r="13" spans="1:9" x14ac:dyDescent="0.25">
      <c r="A13" s="69" t="s">
        <v>14</v>
      </c>
      <c r="B13" s="70">
        <f>SUM(B5:B12)</f>
        <v>12</v>
      </c>
      <c r="C13" s="84">
        <f>SUM(C5:C12)</f>
        <v>410</v>
      </c>
      <c r="D13" s="83"/>
      <c r="E13" s="71"/>
      <c r="F13" s="71">
        <f>SUM(F5:F12)</f>
        <v>72.75</v>
      </c>
      <c r="G13" s="72"/>
      <c r="H13" s="71"/>
      <c r="I13" s="73">
        <f>SUM(I5:I12)</f>
        <v>160.5</v>
      </c>
    </row>
    <row r="14" spans="1:9" x14ac:dyDescent="0.25">
      <c r="A14" s="51" t="s">
        <v>7</v>
      </c>
      <c r="B14" s="63"/>
      <c r="C14" s="64"/>
      <c r="D14" s="65"/>
      <c r="E14" s="66"/>
      <c r="F14" s="67"/>
      <c r="G14" s="65"/>
      <c r="H14" s="66"/>
      <c r="I14" s="68"/>
    </row>
    <row r="15" spans="1:9" x14ac:dyDescent="0.25">
      <c r="A15" s="39" t="s">
        <v>8</v>
      </c>
      <c r="B15" s="29"/>
      <c r="C15" s="13"/>
      <c r="D15" s="11"/>
      <c r="E15" s="9"/>
      <c r="F15" s="19"/>
      <c r="G15" s="6"/>
      <c r="H15" s="7"/>
      <c r="I15" s="44"/>
    </row>
    <row r="16" spans="1:9" x14ac:dyDescent="0.25">
      <c r="A16" s="45" t="s">
        <v>9</v>
      </c>
      <c r="B16" s="30"/>
      <c r="C16" s="12"/>
      <c r="D16" s="14"/>
      <c r="E16" s="15"/>
      <c r="F16" s="20"/>
      <c r="G16" s="16"/>
      <c r="H16" s="17"/>
      <c r="I16" s="46"/>
    </row>
    <row r="17" spans="1:9" x14ac:dyDescent="0.25">
      <c r="A17" s="47"/>
      <c r="B17" s="24" t="s">
        <v>25</v>
      </c>
      <c r="C17" s="25" t="s">
        <v>26</v>
      </c>
      <c r="D17" s="74"/>
      <c r="E17" s="75"/>
      <c r="F17" s="75"/>
      <c r="G17" s="75"/>
      <c r="H17" s="75"/>
      <c r="I17" s="76"/>
    </row>
    <row r="18" spans="1:9" x14ac:dyDescent="0.25">
      <c r="A18" s="47"/>
      <c r="B18" s="61">
        <f>B13</f>
        <v>12</v>
      </c>
      <c r="C18" s="22"/>
      <c r="D18" s="77"/>
      <c r="E18" s="78"/>
      <c r="F18" s="78"/>
      <c r="G18" s="78"/>
      <c r="H18" s="78"/>
      <c r="I18" s="79"/>
    </row>
    <row r="19" spans="1:9" x14ac:dyDescent="0.25">
      <c r="A19" s="39" t="s">
        <v>7</v>
      </c>
      <c r="B19" s="27"/>
      <c r="C19" s="23"/>
      <c r="D19" s="77"/>
      <c r="E19" s="78"/>
      <c r="F19" s="78"/>
      <c r="G19" s="78"/>
      <c r="H19" s="78"/>
      <c r="I19" s="79"/>
    </row>
    <row r="20" spans="1:9" x14ac:dyDescent="0.25">
      <c r="A20" s="48" t="s">
        <v>8</v>
      </c>
      <c r="B20" s="27"/>
      <c r="C20" s="23"/>
      <c r="D20" s="77"/>
      <c r="E20" s="78"/>
      <c r="F20" s="78"/>
      <c r="G20" s="78"/>
      <c r="H20" s="78"/>
      <c r="I20" s="79"/>
    </row>
    <row r="21" spans="1:9" ht="15.75" thickBot="1" x14ac:dyDescent="0.3">
      <c r="A21" s="49" t="s">
        <v>9</v>
      </c>
      <c r="B21" s="85"/>
      <c r="C21" s="50"/>
      <c r="D21" s="80"/>
      <c r="E21" s="81"/>
      <c r="F21" s="81"/>
      <c r="G21" s="81"/>
      <c r="H21" s="81"/>
      <c r="I21" s="82"/>
    </row>
    <row r="22" spans="1:9" x14ac:dyDescent="0.25">
      <c r="A22" s="58" t="s">
        <v>11</v>
      </c>
      <c r="B22" s="59"/>
      <c r="C22" s="59"/>
      <c r="D22" s="59"/>
      <c r="E22" s="59"/>
      <c r="F22" s="59"/>
      <c r="G22" s="59"/>
      <c r="H22" s="59"/>
      <c r="I22" s="60"/>
    </row>
    <row r="23" spans="1:9" x14ac:dyDescent="0.25">
      <c r="A23" s="41" t="s">
        <v>5</v>
      </c>
      <c r="B23" s="7"/>
      <c r="C23" s="26"/>
      <c r="D23" s="8"/>
      <c r="E23" s="7"/>
      <c r="F23" s="2"/>
      <c r="G23" s="8"/>
      <c r="H23" s="7"/>
      <c r="I23" s="40"/>
    </row>
    <row r="24" spans="1:9" x14ac:dyDescent="0.25">
      <c r="A24" s="42" t="s">
        <v>29</v>
      </c>
      <c r="B24" s="7">
        <v>1</v>
      </c>
      <c r="C24" s="2">
        <v>6</v>
      </c>
      <c r="D24" s="8">
        <v>0.25</v>
      </c>
      <c r="E24" s="56">
        <f t="shared" si="0"/>
        <v>30</v>
      </c>
      <c r="F24" s="2">
        <f>E24/$B$3</f>
        <v>1.5</v>
      </c>
      <c r="G24" s="8">
        <v>0.5</v>
      </c>
      <c r="H24" s="7">
        <f t="shared" si="1"/>
        <v>60</v>
      </c>
      <c r="I24" s="40">
        <f>H24/$B$3</f>
        <v>3</v>
      </c>
    </row>
    <row r="25" spans="1:9" x14ac:dyDescent="0.25">
      <c r="A25" s="42" t="s">
        <v>30</v>
      </c>
      <c r="B25" s="7">
        <v>1</v>
      </c>
      <c r="C25" s="2">
        <v>6</v>
      </c>
      <c r="D25" s="8">
        <v>0.25</v>
      </c>
      <c r="E25" s="56">
        <f t="shared" ref="E25" si="2">C25*D25*20</f>
        <v>30</v>
      </c>
      <c r="F25" s="2">
        <f>E25/$B$3</f>
        <v>1.5</v>
      </c>
      <c r="G25" s="8">
        <v>0.5</v>
      </c>
      <c r="H25" s="7">
        <f t="shared" ref="H25" si="3">C25*G25*20</f>
        <v>60</v>
      </c>
      <c r="I25" s="40">
        <f>H25/$B$3</f>
        <v>3</v>
      </c>
    </row>
    <row r="26" spans="1:9" x14ac:dyDescent="0.25">
      <c r="A26" s="42" t="s">
        <v>31</v>
      </c>
      <c r="B26" s="7">
        <v>1</v>
      </c>
      <c r="C26" s="2">
        <v>8</v>
      </c>
      <c r="D26" s="8">
        <f>D24</f>
        <v>0.25</v>
      </c>
      <c r="E26" s="56">
        <f t="shared" si="0"/>
        <v>40</v>
      </c>
      <c r="F26" s="2">
        <f>E26/$B$3</f>
        <v>2</v>
      </c>
      <c r="G26" s="8">
        <f>G24</f>
        <v>0.5</v>
      </c>
      <c r="H26" s="7">
        <f t="shared" si="1"/>
        <v>80</v>
      </c>
      <c r="I26" s="40">
        <f>H26/$B$3</f>
        <v>4</v>
      </c>
    </row>
    <row r="27" spans="1:9" x14ac:dyDescent="0.25">
      <c r="A27" s="42" t="s">
        <v>32</v>
      </c>
      <c r="B27" s="7">
        <v>1</v>
      </c>
      <c r="C27" s="2">
        <v>2</v>
      </c>
      <c r="D27" s="8">
        <f>D26</f>
        <v>0.25</v>
      </c>
      <c r="E27" s="56">
        <f t="shared" si="0"/>
        <v>10</v>
      </c>
      <c r="F27" s="2">
        <f>E27/$B$3</f>
        <v>0.5</v>
      </c>
      <c r="G27" s="8">
        <f>G26</f>
        <v>0.5</v>
      </c>
      <c r="H27" s="7">
        <f t="shared" si="1"/>
        <v>20</v>
      </c>
      <c r="I27" s="40">
        <f>H27/$B$3</f>
        <v>1</v>
      </c>
    </row>
    <row r="28" spans="1:9" x14ac:dyDescent="0.25">
      <c r="A28" s="42" t="s">
        <v>37</v>
      </c>
      <c r="B28" s="7">
        <v>1</v>
      </c>
      <c r="C28" s="2">
        <v>10</v>
      </c>
      <c r="D28" s="8">
        <f>D27</f>
        <v>0.25</v>
      </c>
      <c r="E28" s="56">
        <f t="shared" si="0"/>
        <v>50</v>
      </c>
      <c r="F28" s="2">
        <f>E28/$B$3</f>
        <v>2.5</v>
      </c>
      <c r="G28" s="8">
        <f>G27</f>
        <v>0.5</v>
      </c>
      <c r="H28" s="7">
        <f t="shared" si="1"/>
        <v>100</v>
      </c>
      <c r="I28" s="40">
        <f>H28/$B$3</f>
        <v>5</v>
      </c>
    </row>
    <row r="29" spans="1:9" x14ac:dyDescent="0.25">
      <c r="A29" s="41" t="s">
        <v>38</v>
      </c>
      <c r="B29" s="7"/>
      <c r="C29" s="2"/>
      <c r="D29" s="8"/>
      <c r="E29" s="56"/>
      <c r="F29" s="2"/>
      <c r="G29" s="8"/>
      <c r="H29" s="7"/>
      <c r="I29" s="40"/>
    </row>
    <row r="30" spans="1:9" x14ac:dyDescent="0.25">
      <c r="A30" s="42" t="s">
        <v>6</v>
      </c>
      <c r="B30" s="7">
        <v>1</v>
      </c>
      <c r="C30" s="2">
        <v>5</v>
      </c>
      <c r="D30" s="8">
        <f>D28</f>
        <v>0.25</v>
      </c>
      <c r="E30" s="56">
        <f t="shared" si="0"/>
        <v>25</v>
      </c>
      <c r="F30" s="2">
        <f>E30/$B$3</f>
        <v>1.25</v>
      </c>
      <c r="G30" s="8">
        <f>G28</f>
        <v>0.5</v>
      </c>
      <c r="H30" s="7">
        <f t="shared" si="1"/>
        <v>50</v>
      </c>
      <c r="I30" s="40">
        <f>H30/$B$3</f>
        <v>2.5</v>
      </c>
    </row>
    <row r="31" spans="1:9" x14ac:dyDescent="0.25">
      <c r="A31" s="42" t="s">
        <v>33</v>
      </c>
      <c r="B31" s="7">
        <v>1</v>
      </c>
      <c r="C31" s="2">
        <v>40</v>
      </c>
      <c r="D31" s="8">
        <f>D30</f>
        <v>0.25</v>
      </c>
      <c r="E31" s="56">
        <f t="shared" si="0"/>
        <v>200</v>
      </c>
      <c r="F31" s="2">
        <f>E31/$B$3</f>
        <v>10</v>
      </c>
      <c r="G31" s="8">
        <f>G30</f>
        <v>0.5</v>
      </c>
      <c r="H31" s="7">
        <f t="shared" si="1"/>
        <v>400</v>
      </c>
      <c r="I31" s="40">
        <f>H31/$B$3</f>
        <v>20</v>
      </c>
    </row>
    <row r="32" spans="1:9" x14ac:dyDescent="0.25">
      <c r="A32" s="41" t="s">
        <v>13</v>
      </c>
      <c r="B32" s="7">
        <v>1</v>
      </c>
      <c r="C32" s="2">
        <v>30</v>
      </c>
      <c r="D32" s="8">
        <f>0.25</f>
        <v>0.25</v>
      </c>
      <c r="E32" s="56">
        <f t="shared" si="0"/>
        <v>150</v>
      </c>
      <c r="F32" s="2">
        <f>E32/$B$3</f>
        <v>7.5</v>
      </c>
      <c r="G32" s="8">
        <f>G30</f>
        <v>0.5</v>
      </c>
      <c r="H32" s="7">
        <f t="shared" si="1"/>
        <v>300</v>
      </c>
      <c r="I32" s="40">
        <f>H32/$B$3</f>
        <v>15</v>
      </c>
    </row>
    <row r="33" spans="1:9" x14ac:dyDescent="0.25">
      <c r="A33" s="55" t="s">
        <v>12</v>
      </c>
      <c r="B33" s="52">
        <f>SUM(B24:B32)</f>
        <v>8</v>
      </c>
      <c r="C33" s="87">
        <f>SUM(C24:C32)</f>
        <v>107</v>
      </c>
      <c r="D33" s="86"/>
      <c r="E33" s="52"/>
      <c r="F33" s="52">
        <f>SUM(F24:F32)</f>
        <v>26.75</v>
      </c>
      <c r="G33" s="53"/>
      <c r="H33" s="52"/>
      <c r="I33" s="54">
        <f>SUM(I24:I32)</f>
        <v>53.5</v>
      </c>
    </row>
    <row r="34" spans="1:9" x14ac:dyDescent="0.25">
      <c r="A34" s="39" t="s">
        <v>7</v>
      </c>
      <c r="B34" s="28"/>
      <c r="C34" s="10"/>
      <c r="D34" s="11"/>
      <c r="E34" s="9"/>
      <c r="F34" s="19"/>
      <c r="G34" s="11"/>
      <c r="H34" s="9"/>
      <c r="I34" s="44"/>
    </row>
    <row r="35" spans="1:9" x14ac:dyDescent="0.25">
      <c r="A35" s="39" t="s">
        <v>8</v>
      </c>
      <c r="B35" s="29"/>
      <c r="C35" s="13"/>
      <c r="D35" s="11"/>
      <c r="E35" s="9"/>
      <c r="F35" s="19"/>
      <c r="G35" s="6"/>
      <c r="H35" s="7"/>
      <c r="I35" s="44"/>
    </row>
    <row r="36" spans="1:9" x14ac:dyDescent="0.25">
      <c r="A36" s="45" t="s">
        <v>9</v>
      </c>
      <c r="B36" s="30"/>
      <c r="C36" s="12"/>
      <c r="D36" s="14"/>
      <c r="E36" s="15"/>
      <c r="F36" s="20"/>
      <c r="G36" s="16"/>
      <c r="H36" s="17"/>
      <c r="I36" s="46"/>
    </row>
    <row r="37" spans="1:9" x14ac:dyDescent="0.25">
      <c r="A37" s="47"/>
      <c r="B37" s="24" t="s">
        <v>25</v>
      </c>
      <c r="C37" s="25" t="s">
        <v>26</v>
      </c>
      <c r="D37" s="74"/>
      <c r="E37" s="75"/>
      <c r="F37" s="75"/>
      <c r="G37" s="75"/>
      <c r="H37" s="75"/>
      <c r="I37" s="76"/>
    </row>
    <row r="38" spans="1:9" x14ac:dyDescent="0.25">
      <c r="A38" s="47" t="s">
        <v>15</v>
      </c>
      <c r="B38" s="21">
        <f>B33</f>
        <v>8</v>
      </c>
      <c r="C38" s="22"/>
      <c r="D38" s="77"/>
      <c r="E38" s="78"/>
      <c r="F38" s="78"/>
      <c r="G38" s="78"/>
      <c r="H38" s="78"/>
      <c r="I38" s="79"/>
    </row>
    <row r="39" spans="1:9" x14ac:dyDescent="0.25">
      <c r="A39" s="47"/>
      <c r="B39" s="21"/>
      <c r="C39" s="23"/>
      <c r="D39" s="77"/>
      <c r="E39" s="78"/>
      <c r="F39" s="78"/>
      <c r="G39" s="78"/>
      <c r="H39" s="78"/>
      <c r="I39" s="79"/>
    </row>
    <row r="40" spans="1:9" x14ac:dyDescent="0.25">
      <c r="A40" s="39" t="s">
        <v>7</v>
      </c>
      <c r="B40" s="27"/>
      <c r="C40" s="23"/>
      <c r="D40" s="77"/>
      <c r="E40" s="78"/>
      <c r="F40" s="78"/>
      <c r="G40" s="78"/>
      <c r="H40" s="78"/>
      <c r="I40" s="79"/>
    </row>
    <row r="41" spans="1:9" x14ac:dyDescent="0.25">
      <c r="A41" s="48" t="s">
        <v>8</v>
      </c>
      <c r="B41" s="27"/>
      <c r="C41" s="23"/>
      <c r="D41" s="77"/>
      <c r="E41" s="78"/>
      <c r="F41" s="78"/>
      <c r="G41" s="78"/>
      <c r="H41" s="78"/>
      <c r="I41" s="79"/>
    </row>
    <row r="42" spans="1:9" ht="15.75" thickBot="1" x14ac:dyDescent="0.3">
      <c r="A42" s="49" t="s">
        <v>9</v>
      </c>
      <c r="B42" s="85"/>
      <c r="C42" s="50"/>
      <c r="D42" s="80"/>
      <c r="E42" s="81"/>
      <c r="F42" s="81"/>
      <c r="G42" s="81"/>
      <c r="H42" s="81"/>
      <c r="I42" s="82"/>
    </row>
    <row r="43" spans="1:9" x14ac:dyDescent="0.25">
      <c r="A43" t="s">
        <v>24</v>
      </c>
    </row>
    <row r="44" spans="1:9" x14ac:dyDescent="0.25">
      <c r="A44" s="62"/>
      <c r="B44" t="s">
        <v>16</v>
      </c>
    </row>
  </sheetData>
  <mergeCells count="4">
    <mergeCell ref="A2:I2"/>
    <mergeCell ref="A22:I22"/>
    <mergeCell ref="D17:I21"/>
    <mergeCell ref="D37:I4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2023-06-14T09:07:50Z</dcterms:modified>
</cp:coreProperties>
</file>