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tabRatio="813" activeTab="0"/>
  </bookViews>
  <sheets>
    <sheet name="LOT N°01" sheetId="1" r:id="rId1"/>
    <sheet name="Rés1" sheetId="2" r:id="rId2"/>
  </sheets>
  <externalReferences>
    <externalReference r:id="rId5"/>
  </externalReferences>
  <definedNames>
    <definedName name="_xlnm.Print_Area" localSheetId="0">'LOT N°01'!$A$1:$J$67</definedName>
  </definedNames>
  <calcPr fullCalcOnLoad="1"/>
</workbook>
</file>

<file path=xl/sharedStrings.xml><?xml version="1.0" encoding="utf-8"?>
<sst xmlns="http://schemas.openxmlformats.org/spreadsheetml/2006/main" count="154" uniqueCount="111">
  <si>
    <t>TVA</t>
  </si>
  <si>
    <t>Désignation</t>
  </si>
  <si>
    <t>Unité 
de mesure</t>
  </si>
  <si>
    <t>Mini</t>
  </si>
  <si>
    <t>PU 
TTC</t>
  </si>
  <si>
    <t>TOTAL
 TTC
mini</t>
  </si>
  <si>
    <t>Origine
(*)</t>
  </si>
  <si>
    <t>kg</t>
  </si>
  <si>
    <t>SIGNATURE DU CANDIDAT</t>
  </si>
  <si>
    <t>(*)</t>
  </si>
  <si>
    <t>Code du pays d'origine</t>
  </si>
  <si>
    <t>(1)</t>
  </si>
  <si>
    <t>(2)</t>
  </si>
  <si>
    <t>(3)</t>
  </si>
  <si>
    <t>(4)</t>
  </si>
  <si>
    <t>France</t>
  </si>
  <si>
    <t>Communauté européenne</t>
  </si>
  <si>
    <t>Importation</t>
  </si>
  <si>
    <t>Autre non déterminée</t>
  </si>
  <si>
    <t xml:space="preserve">Identification du candidat
</t>
  </si>
  <si>
    <t>carton</t>
  </si>
  <si>
    <t>litre</t>
  </si>
  <si>
    <t xml:space="preserve">PU HT
</t>
  </si>
  <si>
    <t>pièce</t>
  </si>
  <si>
    <t>Camenbert nu 21 % MG - 240g</t>
  </si>
  <si>
    <t>Emmental bloc 29 % MG - 3kg</t>
  </si>
  <si>
    <t>Tome de Savoie 27 % MG - 2kg</t>
  </si>
  <si>
    <t>Babybel 23 % MG - 22g x 96</t>
  </si>
  <si>
    <t>Buche de chèvre 22 % MG - 1kg</t>
  </si>
  <si>
    <t>Brie 25 % MG - 3kg</t>
  </si>
  <si>
    <t>Beurre doux plaque 250g</t>
  </si>
  <si>
    <t>Beurre doux micropain 10g - 82 % MG</t>
  </si>
  <si>
    <t>Margarine plaque 500g - 60 % MG Végétale</t>
  </si>
  <si>
    <t>Crème liquide en litre - 18 % MG UHT</t>
  </si>
  <si>
    <t>Fromage blanc en seau 5L - 7 % MG</t>
  </si>
  <si>
    <t>Mozarella en 1kg</t>
  </si>
  <si>
    <t>barquette</t>
  </si>
  <si>
    <t>Lait à embout fontaine demi-écrémé UHT - 10L</t>
  </si>
  <si>
    <t>Lait outre demi-écrémé UHT - 10L</t>
  </si>
  <si>
    <t>Crème Anglaise 1L UHT</t>
  </si>
  <si>
    <t>Blanc en neige sur lit caramel barquette 2,2L</t>
  </si>
  <si>
    <t>Œufs entiers liquides pasteurisés - bidon 2L</t>
  </si>
  <si>
    <t>Liégeois chocolat 115g</t>
  </si>
  <si>
    <t>Liégeois vanille sur lit caramel 115g</t>
  </si>
  <si>
    <t>MARCHE
PRODUITS LAITIERS ET AVICOLES</t>
  </si>
  <si>
    <t>seau</t>
  </si>
  <si>
    <t>lot</t>
  </si>
  <si>
    <t>Yaourt nature 125g x 4</t>
  </si>
  <si>
    <t>Mousse chocolat au lait 54g x 4</t>
  </si>
  <si>
    <t>Flan nappé caramel 90g x 4</t>
  </si>
  <si>
    <t>Crème dessert praliné 125g x 4</t>
  </si>
  <si>
    <t>Crème dessert chocolat 125g x 4</t>
  </si>
  <si>
    <t>Yaourt Panier de Fruits mixés 125g x 4</t>
  </si>
  <si>
    <t>Yaourt brassé aux fruits demi-écrémé 125g x 4</t>
  </si>
  <si>
    <t>carton 1 KG</t>
  </si>
  <si>
    <t>sachet</t>
  </si>
  <si>
    <t>Yaourt nature BIO 125g x 4</t>
  </si>
  <si>
    <t>PRODUITS LAITIERS ET AVICOLES   LOT N°01
(produits laitiers)</t>
  </si>
  <si>
    <t>NOMBRE  DE 
CANDIDATS :</t>
  </si>
  <si>
    <t>PROCEDURE</t>
  </si>
  <si>
    <t>Respect
de la 
procédure</t>
  </si>
  <si>
    <t>Respect du délai de 
dépôt des candidatures</t>
  </si>
  <si>
    <t>Présence de tous les documents
demandés dans le cahier des charges</t>
  </si>
  <si>
    <t>Fournisseurs</t>
  </si>
  <si>
    <t>prix haut</t>
  </si>
  <si>
    <t>Note sur 20</t>
  </si>
  <si>
    <t>IS</t>
  </si>
  <si>
    <t>RG</t>
  </si>
  <si>
    <t>JB</t>
  </si>
  <si>
    <t>Rang</t>
  </si>
  <si>
    <t>Prix</t>
  </si>
  <si>
    <t>Prix ferme 1 an</t>
  </si>
  <si>
    <t>Coeff x 40%</t>
  </si>
  <si>
    <t>Détails livraison</t>
  </si>
  <si>
    <t>Respect horaire</t>
  </si>
  <si>
    <t>Coeff x 20%</t>
  </si>
  <si>
    <t>NOTE GENERALE :</t>
  </si>
  <si>
    <t>RANG GENERAL :</t>
  </si>
  <si>
    <t>Qualité de l'offre</t>
  </si>
  <si>
    <t>Protocole chargement-déchargement</t>
  </si>
  <si>
    <t>Dossier environnement</t>
  </si>
  <si>
    <t>coeff  x  30%</t>
  </si>
  <si>
    <t>Coeff x 10 %</t>
  </si>
  <si>
    <t>Environne-ment</t>
  </si>
  <si>
    <t>Goût/Visuel</t>
  </si>
  <si>
    <t>BPU, CCTP et règlement remplis et signés - marques et origines produits - attestation fiscale et sociale</t>
  </si>
  <si>
    <t>Dépannage</t>
  </si>
  <si>
    <t>IS RG JB</t>
  </si>
  <si>
    <t>Liégeois aux fruits 115g</t>
  </si>
  <si>
    <t>Crème dessert vanille 125g x 4</t>
  </si>
  <si>
    <t>Retenue</t>
  </si>
  <si>
    <t>REFERENCES PRODUITS ET MARQUES (obligatoire)</t>
  </si>
  <si>
    <t>2022-2023</t>
  </si>
  <si>
    <t>le 20/06/2022               à 12 h</t>
  </si>
  <si>
    <t>Œufs durs écalés 43/53 en poche de 180</t>
  </si>
  <si>
    <t>Fromage blanc aux fruits parfums panachés 2,4 % MG - 100g x 4</t>
  </si>
  <si>
    <t>Fromage blanc vanille 2,5 % MG - 100g x 4</t>
  </si>
  <si>
    <t>Petits suisses aux fruits 60g x 6</t>
  </si>
  <si>
    <t>Feta en dés - barquette 500g</t>
  </si>
  <si>
    <t>Buche lait mélangé 22 % MG - 180g</t>
  </si>
  <si>
    <t>Dés d'emmental 10 x 10 - 29 % MG - en 500g</t>
  </si>
  <si>
    <t>Emmental rapé 29 % MG - en 1kg</t>
  </si>
  <si>
    <t>Reblochon 27 % MG - 450/500g</t>
  </si>
  <si>
    <t>Saint Paulin 23 % MG - 2kg</t>
  </si>
  <si>
    <t>Brique bleue 26 % MG - 2kg</t>
  </si>
  <si>
    <t>Saint Nectaire laitier affiné 27 % MG - 2kg</t>
  </si>
  <si>
    <t>Gouda 27 % MG - 3kg</t>
  </si>
  <si>
    <t>Cantal entre deux affiné 30 % MG - 3kg</t>
  </si>
  <si>
    <t>Comté 32 % MG - 3kg</t>
  </si>
  <si>
    <t>Edam pain 22 % MG - 3kg</t>
  </si>
  <si>
    <t>LOT N° 01 : PRODUITS LAITIERS ET AVICOLES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</si>
</sst>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"/>
    <numFmt numFmtId="181" formatCode="#,##0.0000"/>
    <numFmt numFmtId="182" formatCode="#,##0.000"/>
    <numFmt numFmtId="183" formatCode="[$-40C]dddd\ d\ mmmm\ yyyy"/>
    <numFmt numFmtId="184" formatCode="0.0000"/>
    <numFmt numFmtId="185" formatCode="0.0"/>
    <numFmt numFmtId="186" formatCode="#,##0.00\ &quot;€&quot;"/>
    <numFmt numFmtId="187" formatCode="#,##0\ &quot;€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87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stion3\Desktop\produits%20laitiers%202020-2021\BPU%20mapa%20PRODUITS%20LAITIERS%20ET%20AVICOLES%2020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 N°01"/>
    </sheetNames>
    <sheetDataSet>
      <sheetData sheetId="0"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12" workbookViewId="0" topLeftCell="A25">
      <selection activeCell="A52" sqref="A52"/>
    </sheetView>
  </sheetViews>
  <sheetFormatPr defaultColWidth="11.421875" defaultRowHeight="12.75"/>
  <cols>
    <col min="1" max="1" width="56.140625" style="1" customWidth="1"/>
    <col min="2" max="2" width="4.00390625" style="8" customWidth="1"/>
    <col min="3" max="3" width="7.57421875" style="3" customWidth="1"/>
    <col min="4" max="4" width="5.28125" style="8" customWidth="1"/>
    <col min="5" max="5" width="5.8515625" style="8" customWidth="1"/>
    <col min="6" max="6" width="8.140625" style="8" customWidth="1"/>
    <col min="7" max="7" width="3.57421875" style="8" customWidth="1"/>
    <col min="8" max="8" width="8.421875" style="15" customWidth="1"/>
    <col min="9" max="9" width="10.140625" style="8" customWidth="1"/>
    <col min="10" max="10" width="55.8515625" style="8" customWidth="1"/>
    <col min="11" max="16384" width="11.421875" style="1" customWidth="1"/>
  </cols>
  <sheetData>
    <row r="1" spans="1:10" s="2" customFormat="1" ht="17.25" customHeight="1">
      <c r="A1" s="112" t="s">
        <v>44</v>
      </c>
      <c r="B1" s="115" t="s">
        <v>110</v>
      </c>
      <c r="C1" s="178"/>
      <c r="D1" s="178"/>
      <c r="E1" s="116"/>
      <c r="F1" s="113" t="s">
        <v>19</v>
      </c>
      <c r="G1" s="114"/>
      <c r="H1" s="114"/>
      <c r="I1" s="114"/>
      <c r="J1" s="111"/>
    </row>
    <row r="2" spans="1:10" s="2" customFormat="1" ht="18" customHeight="1">
      <c r="A2" s="112"/>
      <c r="B2" s="117"/>
      <c r="C2" s="179"/>
      <c r="D2" s="179"/>
      <c r="E2" s="118"/>
      <c r="F2" s="114"/>
      <c r="G2" s="114"/>
      <c r="H2" s="114"/>
      <c r="I2" s="114"/>
      <c r="J2" s="111"/>
    </row>
    <row r="3" spans="1:10" s="2" customFormat="1" ht="17.25" customHeight="1">
      <c r="A3" s="112"/>
      <c r="B3" s="119"/>
      <c r="C3" s="180"/>
      <c r="D3" s="180"/>
      <c r="E3" s="120"/>
      <c r="F3" s="114"/>
      <c r="G3" s="114"/>
      <c r="H3" s="114"/>
      <c r="I3" s="114"/>
      <c r="J3" s="111"/>
    </row>
    <row r="4" spans="1:10" s="5" customFormat="1" ht="43.5" customHeight="1">
      <c r="A4" s="79" t="s">
        <v>1</v>
      </c>
      <c r="B4" s="80" t="s">
        <v>6</v>
      </c>
      <c r="C4" s="81" t="s">
        <v>2</v>
      </c>
      <c r="D4" s="109" t="s">
        <v>3</v>
      </c>
      <c r="E4" s="110"/>
      <c r="F4" s="81" t="s">
        <v>22</v>
      </c>
      <c r="G4" s="79" t="s">
        <v>0</v>
      </c>
      <c r="H4" s="82" t="s">
        <v>4</v>
      </c>
      <c r="I4" s="81" t="s">
        <v>5</v>
      </c>
      <c r="J4" s="81" t="s">
        <v>91</v>
      </c>
    </row>
    <row r="5" spans="1:10" ht="19.5" customHeight="1">
      <c r="A5" s="23" t="s">
        <v>30</v>
      </c>
      <c r="B5" s="16"/>
      <c r="C5" s="16" t="s">
        <v>7</v>
      </c>
      <c r="D5" s="107">
        <v>1</v>
      </c>
      <c r="E5" s="108"/>
      <c r="F5" s="13">
        <v>0</v>
      </c>
      <c r="G5" s="12">
        <v>5.5</v>
      </c>
      <c r="H5" s="13">
        <f aca="true" t="shared" si="0" ref="H5:H10">F5*G5%+F5</f>
        <v>0</v>
      </c>
      <c r="I5" s="11">
        <f aca="true" t="shared" si="1" ref="I5:I10">H5*D5</f>
        <v>0</v>
      </c>
      <c r="J5" s="74"/>
    </row>
    <row r="6" spans="1:10" ht="19.5" customHeight="1">
      <c r="A6" s="75" t="s">
        <v>32</v>
      </c>
      <c r="B6" s="16"/>
      <c r="C6" s="16" t="s">
        <v>7</v>
      </c>
      <c r="D6" s="107">
        <v>1</v>
      </c>
      <c r="E6" s="108"/>
      <c r="F6" s="13">
        <v>0</v>
      </c>
      <c r="G6" s="12">
        <v>20</v>
      </c>
      <c r="H6" s="13">
        <f t="shared" si="0"/>
        <v>0</v>
      </c>
      <c r="I6" s="11">
        <f t="shared" si="1"/>
        <v>0</v>
      </c>
      <c r="J6" s="74"/>
    </row>
    <row r="7" spans="1:10" ht="19.5" customHeight="1">
      <c r="A7" s="23" t="s">
        <v>31</v>
      </c>
      <c r="B7" s="16"/>
      <c r="C7" s="22" t="s">
        <v>54</v>
      </c>
      <c r="D7" s="107">
        <v>1</v>
      </c>
      <c r="E7" s="108"/>
      <c r="F7" s="17">
        <v>0</v>
      </c>
      <c r="G7" s="18">
        <v>5.5</v>
      </c>
      <c r="H7" s="17">
        <f t="shared" si="0"/>
        <v>0</v>
      </c>
      <c r="I7" s="19">
        <f t="shared" si="1"/>
        <v>0</v>
      </c>
      <c r="J7" s="73"/>
    </row>
    <row r="8" spans="1:10" ht="19.5" customHeight="1">
      <c r="A8" s="75" t="s">
        <v>33</v>
      </c>
      <c r="B8" s="16"/>
      <c r="C8" s="16" t="s">
        <v>21</v>
      </c>
      <c r="D8" s="107">
        <v>1</v>
      </c>
      <c r="E8" s="108"/>
      <c r="F8" s="17">
        <v>0</v>
      </c>
      <c r="G8" s="18">
        <v>5.5</v>
      </c>
      <c r="H8" s="17">
        <f t="shared" si="0"/>
        <v>0</v>
      </c>
      <c r="I8" s="19">
        <f t="shared" si="1"/>
        <v>0</v>
      </c>
      <c r="J8" s="73"/>
    </row>
    <row r="9" spans="1:10" ht="19.5" customHeight="1">
      <c r="A9" s="23" t="s">
        <v>34</v>
      </c>
      <c r="B9" s="16"/>
      <c r="C9" s="16" t="s">
        <v>45</v>
      </c>
      <c r="D9" s="107">
        <v>1</v>
      </c>
      <c r="E9" s="108"/>
      <c r="F9" s="17">
        <v>0</v>
      </c>
      <c r="G9" s="18">
        <v>5.5</v>
      </c>
      <c r="H9" s="17">
        <f t="shared" si="0"/>
        <v>0</v>
      </c>
      <c r="I9" s="19">
        <f t="shared" si="1"/>
        <v>0</v>
      </c>
      <c r="J9" s="73"/>
    </row>
    <row r="10" spans="1:10" ht="19.5" customHeight="1">
      <c r="A10" s="23" t="s">
        <v>37</v>
      </c>
      <c r="B10" s="16"/>
      <c r="C10" s="16" t="s">
        <v>21</v>
      </c>
      <c r="D10" s="107">
        <v>1</v>
      </c>
      <c r="E10" s="108"/>
      <c r="F10" s="17">
        <v>0</v>
      </c>
      <c r="G10" s="18">
        <v>5.5</v>
      </c>
      <c r="H10" s="17">
        <f t="shared" si="0"/>
        <v>0</v>
      </c>
      <c r="I10" s="19">
        <f t="shared" si="1"/>
        <v>0</v>
      </c>
      <c r="J10" s="73"/>
    </row>
    <row r="11" spans="1:10" ht="19.5" customHeight="1">
      <c r="A11" s="23" t="s">
        <v>38</v>
      </c>
      <c r="B11" s="16"/>
      <c r="C11" s="16" t="s">
        <v>21</v>
      </c>
      <c r="D11" s="107">
        <v>1</v>
      </c>
      <c r="E11" s="108"/>
      <c r="F11" s="17">
        <v>0</v>
      </c>
      <c r="G11" s="18">
        <v>5.5</v>
      </c>
      <c r="H11" s="17">
        <v>0</v>
      </c>
      <c r="I11" s="19">
        <v>0</v>
      </c>
      <c r="J11" s="73"/>
    </row>
    <row r="12" spans="1:10" ht="19.5" customHeight="1">
      <c r="A12" s="23" t="s">
        <v>39</v>
      </c>
      <c r="B12" s="16"/>
      <c r="C12" s="16" t="s">
        <v>21</v>
      </c>
      <c r="D12" s="107">
        <v>1</v>
      </c>
      <c r="E12" s="108"/>
      <c r="F12" s="17">
        <v>0</v>
      </c>
      <c r="G12" s="18">
        <v>5.5</v>
      </c>
      <c r="H12" s="17">
        <v>0</v>
      </c>
      <c r="I12" s="19">
        <v>0</v>
      </c>
      <c r="J12" s="73"/>
    </row>
    <row r="13" spans="1:10" ht="19.5" customHeight="1">
      <c r="A13" s="23" t="s">
        <v>40</v>
      </c>
      <c r="B13" s="16"/>
      <c r="C13" s="16" t="s">
        <v>36</v>
      </c>
      <c r="D13" s="107">
        <v>1</v>
      </c>
      <c r="E13" s="108"/>
      <c r="F13" s="17">
        <v>0</v>
      </c>
      <c r="G13" s="18">
        <v>5.5</v>
      </c>
      <c r="H13" s="17">
        <v>0</v>
      </c>
      <c r="I13" s="19">
        <v>0</v>
      </c>
      <c r="J13" s="73"/>
    </row>
    <row r="14" spans="1:10" ht="19.5" customHeight="1">
      <c r="A14" s="23" t="s">
        <v>94</v>
      </c>
      <c r="B14" s="16"/>
      <c r="C14" s="21" t="s">
        <v>20</v>
      </c>
      <c r="D14" s="107">
        <v>1</v>
      </c>
      <c r="E14" s="108"/>
      <c r="F14" s="17">
        <v>0</v>
      </c>
      <c r="G14" s="18">
        <v>5.5</v>
      </c>
      <c r="H14" s="17">
        <v>0</v>
      </c>
      <c r="I14" s="19">
        <v>0</v>
      </c>
      <c r="J14" s="73"/>
    </row>
    <row r="15" spans="1:10" ht="19.5" customHeight="1">
      <c r="A15" s="23" t="s">
        <v>41</v>
      </c>
      <c r="B15" s="16"/>
      <c r="C15" s="16" t="s">
        <v>21</v>
      </c>
      <c r="D15" s="107">
        <v>1</v>
      </c>
      <c r="E15" s="108"/>
      <c r="F15" s="17">
        <v>0</v>
      </c>
      <c r="G15" s="18">
        <v>5.5</v>
      </c>
      <c r="H15" s="17">
        <v>0</v>
      </c>
      <c r="I15" s="19">
        <v>0</v>
      </c>
      <c r="J15" s="73"/>
    </row>
    <row r="16" spans="1:10" ht="19.5" customHeight="1">
      <c r="A16" s="23" t="s">
        <v>47</v>
      </c>
      <c r="B16" s="16"/>
      <c r="C16" s="16" t="s">
        <v>46</v>
      </c>
      <c r="D16" s="107">
        <v>1</v>
      </c>
      <c r="E16" s="108"/>
      <c r="F16" s="17">
        <v>0</v>
      </c>
      <c r="G16" s="18">
        <v>5.5</v>
      </c>
      <c r="H16" s="17">
        <v>0</v>
      </c>
      <c r="I16" s="19">
        <v>0</v>
      </c>
      <c r="J16" s="73"/>
    </row>
    <row r="17" spans="1:10" ht="19.5" customHeight="1">
      <c r="A17" s="23" t="s">
        <v>56</v>
      </c>
      <c r="B17" s="16"/>
      <c r="C17" s="16" t="s">
        <v>46</v>
      </c>
      <c r="D17" s="107">
        <v>1</v>
      </c>
      <c r="E17" s="108"/>
      <c r="F17" s="17">
        <v>0</v>
      </c>
      <c r="G17" s="18">
        <v>5.5</v>
      </c>
      <c r="H17" s="17">
        <v>0</v>
      </c>
      <c r="I17" s="19">
        <v>0</v>
      </c>
      <c r="J17" s="73"/>
    </row>
    <row r="18" spans="1:10" ht="19.5" customHeight="1">
      <c r="A18" s="75" t="s">
        <v>95</v>
      </c>
      <c r="B18" s="16"/>
      <c r="C18" s="16" t="s">
        <v>46</v>
      </c>
      <c r="D18" s="107">
        <v>1</v>
      </c>
      <c r="E18" s="108"/>
      <c r="F18" s="17">
        <v>0</v>
      </c>
      <c r="G18" s="18">
        <v>5.5</v>
      </c>
      <c r="H18" s="17">
        <v>0</v>
      </c>
      <c r="I18" s="19">
        <v>0</v>
      </c>
      <c r="J18" s="73"/>
    </row>
    <row r="19" spans="1:10" ht="19.5" customHeight="1">
      <c r="A19" s="75" t="s">
        <v>96</v>
      </c>
      <c r="B19" s="16"/>
      <c r="C19" s="16" t="s">
        <v>46</v>
      </c>
      <c r="D19" s="107">
        <v>1</v>
      </c>
      <c r="E19" s="108"/>
      <c r="F19" s="17">
        <v>0</v>
      </c>
      <c r="G19" s="18">
        <v>5.5</v>
      </c>
      <c r="H19" s="17">
        <v>0</v>
      </c>
      <c r="I19" s="19">
        <v>0</v>
      </c>
      <c r="J19" s="73"/>
    </row>
    <row r="20" spans="1:10" ht="19.5" customHeight="1">
      <c r="A20" s="75" t="s">
        <v>97</v>
      </c>
      <c r="B20" s="16"/>
      <c r="C20" s="16" t="s">
        <v>46</v>
      </c>
      <c r="D20" s="107">
        <v>1</v>
      </c>
      <c r="E20" s="108"/>
      <c r="F20" s="17">
        <v>0</v>
      </c>
      <c r="G20" s="18">
        <v>5.5</v>
      </c>
      <c r="H20" s="17">
        <v>0</v>
      </c>
      <c r="I20" s="19">
        <v>0</v>
      </c>
      <c r="J20" s="73"/>
    </row>
    <row r="21" spans="1:10" ht="19.5" customHeight="1">
      <c r="A21" s="23" t="s">
        <v>48</v>
      </c>
      <c r="B21" s="16"/>
      <c r="C21" s="16" t="s">
        <v>46</v>
      </c>
      <c r="D21" s="107">
        <v>1</v>
      </c>
      <c r="E21" s="108"/>
      <c r="F21" s="17">
        <v>0</v>
      </c>
      <c r="G21" s="18">
        <v>5.5</v>
      </c>
      <c r="H21" s="17">
        <v>0</v>
      </c>
      <c r="I21" s="19">
        <v>0</v>
      </c>
      <c r="J21" s="73"/>
    </row>
    <row r="22" spans="1:10" ht="19.5" customHeight="1">
      <c r="A22" s="23" t="s">
        <v>49</v>
      </c>
      <c r="B22" s="16"/>
      <c r="C22" s="16" t="s">
        <v>46</v>
      </c>
      <c r="D22" s="107">
        <v>1</v>
      </c>
      <c r="E22" s="108"/>
      <c r="F22" s="17">
        <v>0</v>
      </c>
      <c r="G22" s="18">
        <v>5.5</v>
      </c>
      <c r="H22" s="17">
        <v>0</v>
      </c>
      <c r="I22" s="19">
        <v>0</v>
      </c>
      <c r="J22" s="73"/>
    </row>
    <row r="23" spans="1:10" ht="19.5" customHeight="1">
      <c r="A23" s="23" t="s">
        <v>42</v>
      </c>
      <c r="B23" s="16"/>
      <c r="C23" s="16" t="s">
        <v>23</v>
      </c>
      <c r="D23" s="107">
        <v>1</v>
      </c>
      <c r="E23" s="108"/>
      <c r="F23" s="17">
        <v>0</v>
      </c>
      <c r="G23" s="18">
        <v>5.5</v>
      </c>
      <c r="H23" s="17">
        <v>0</v>
      </c>
      <c r="I23" s="19">
        <v>0</v>
      </c>
      <c r="J23" s="73"/>
    </row>
    <row r="24" spans="1:10" ht="19.5" customHeight="1">
      <c r="A24" s="23" t="s">
        <v>43</v>
      </c>
      <c r="B24" s="16"/>
      <c r="C24" s="16" t="s">
        <v>23</v>
      </c>
      <c r="D24" s="107">
        <v>1</v>
      </c>
      <c r="E24" s="108"/>
      <c r="F24" s="17">
        <v>0</v>
      </c>
      <c r="G24" s="18">
        <v>5.5</v>
      </c>
      <c r="H24" s="17">
        <v>0</v>
      </c>
      <c r="I24" s="19">
        <v>0</v>
      </c>
      <c r="J24" s="73"/>
    </row>
    <row r="25" spans="1:10" ht="19.5" customHeight="1">
      <c r="A25" s="23" t="s">
        <v>88</v>
      </c>
      <c r="B25" s="16"/>
      <c r="C25" s="16" t="s">
        <v>23</v>
      </c>
      <c r="D25" s="107">
        <v>1</v>
      </c>
      <c r="E25" s="108"/>
      <c r="F25" s="17">
        <v>0</v>
      </c>
      <c r="G25" s="18">
        <v>5.5</v>
      </c>
      <c r="H25" s="17">
        <v>0</v>
      </c>
      <c r="I25" s="19">
        <v>0</v>
      </c>
      <c r="J25" s="73"/>
    </row>
    <row r="26" spans="1:10" ht="19.5" customHeight="1">
      <c r="A26" s="23" t="s">
        <v>50</v>
      </c>
      <c r="B26" s="16"/>
      <c r="C26" s="16" t="s">
        <v>46</v>
      </c>
      <c r="D26" s="107">
        <v>1</v>
      </c>
      <c r="E26" s="108"/>
      <c r="F26" s="17">
        <v>0</v>
      </c>
      <c r="G26" s="18">
        <v>5.5</v>
      </c>
      <c r="H26" s="17">
        <v>0</v>
      </c>
      <c r="I26" s="19">
        <v>0</v>
      </c>
      <c r="J26" s="73"/>
    </row>
    <row r="27" spans="1:10" ht="19.5" customHeight="1">
      <c r="A27" s="23" t="s">
        <v>51</v>
      </c>
      <c r="B27" s="16"/>
      <c r="C27" s="16" t="s">
        <v>46</v>
      </c>
      <c r="D27" s="107">
        <v>1</v>
      </c>
      <c r="E27" s="108"/>
      <c r="F27" s="17">
        <v>0</v>
      </c>
      <c r="G27" s="18">
        <v>5.5</v>
      </c>
      <c r="H27" s="17">
        <v>0</v>
      </c>
      <c r="I27" s="19">
        <v>0</v>
      </c>
      <c r="J27" s="73"/>
    </row>
    <row r="28" spans="1:10" ht="19.5" customHeight="1">
      <c r="A28" s="23" t="s">
        <v>89</v>
      </c>
      <c r="B28" s="16"/>
      <c r="C28" s="16" t="s">
        <v>46</v>
      </c>
      <c r="D28" s="107">
        <v>1</v>
      </c>
      <c r="E28" s="108"/>
      <c r="F28" s="17">
        <v>0</v>
      </c>
      <c r="G28" s="18">
        <v>5.5</v>
      </c>
      <c r="H28" s="17">
        <v>0</v>
      </c>
      <c r="I28" s="19">
        <v>0</v>
      </c>
      <c r="J28" s="73"/>
    </row>
    <row r="29" spans="1:10" ht="19.5" customHeight="1">
      <c r="A29" s="23" t="s">
        <v>52</v>
      </c>
      <c r="B29" s="16"/>
      <c r="C29" s="16" t="s">
        <v>46</v>
      </c>
      <c r="D29" s="107">
        <v>1</v>
      </c>
      <c r="E29" s="108"/>
      <c r="F29" s="17">
        <v>0</v>
      </c>
      <c r="G29" s="18">
        <v>5.5</v>
      </c>
      <c r="H29" s="17">
        <v>0</v>
      </c>
      <c r="I29" s="19">
        <v>0</v>
      </c>
      <c r="J29" s="73"/>
    </row>
    <row r="30" spans="1:10" ht="19.5" customHeight="1">
      <c r="A30" s="23" t="s">
        <v>53</v>
      </c>
      <c r="B30" s="16"/>
      <c r="C30" s="16" t="s">
        <v>46</v>
      </c>
      <c r="D30" s="107">
        <v>1</v>
      </c>
      <c r="E30" s="108"/>
      <c r="F30" s="17">
        <v>0</v>
      </c>
      <c r="G30" s="18">
        <v>5.5</v>
      </c>
      <c r="H30" s="17">
        <v>0</v>
      </c>
      <c r="I30" s="19">
        <v>0</v>
      </c>
      <c r="J30" s="73"/>
    </row>
    <row r="31" spans="1:10" ht="19.5" customHeight="1">
      <c r="A31" s="23" t="s">
        <v>100</v>
      </c>
      <c r="B31" s="16"/>
      <c r="C31" s="21" t="s">
        <v>55</v>
      </c>
      <c r="D31" s="107">
        <v>1</v>
      </c>
      <c r="E31" s="108"/>
      <c r="F31" s="17">
        <v>0</v>
      </c>
      <c r="G31" s="18">
        <v>5.5</v>
      </c>
      <c r="H31" s="17">
        <f aca="true" t="shared" si="2" ref="H31:H39">F31*G31%+F31</f>
        <v>0</v>
      </c>
      <c r="I31" s="19">
        <f aca="true" t="shared" si="3" ref="I31:I39">H31*D31</f>
        <v>0</v>
      </c>
      <c r="J31" s="73"/>
    </row>
    <row r="32" spans="1:10" ht="19.5" customHeight="1">
      <c r="A32" s="23" t="s">
        <v>101</v>
      </c>
      <c r="B32" s="16"/>
      <c r="C32" s="21" t="s">
        <v>55</v>
      </c>
      <c r="D32" s="107">
        <v>1</v>
      </c>
      <c r="E32" s="108"/>
      <c r="F32" s="17">
        <v>0</v>
      </c>
      <c r="G32" s="18">
        <v>5.5</v>
      </c>
      <c r="H32" s="17">
        <f t="shared" si="2"/>
        <v>0</v>
      </c>
      <c r="I32" s="19">
        <f t="shared" si="3"/>
        <v>0</v>
      </c>
      <c r="J32" s="73"/>
    </row>
    <row r="33" spans="1:10" ht="19.5" customHeight="1">
      <c r="A33" s="23" t="s">
        <v>35</v>
      </c>
      <c r="B33" s="16"/>
      <c r="C33" s="16" t="s">
        <v>7</v>
      </c>
      <c r="D33" s="107">
        <v>1</v>
      </c>
      <c r="E33" s="108"/>
      <c r="F33" s="17">
        <v>0</v>
      </c>
      <c r="G33" s="18">
        <v>5.5</v>
      </c>
      <c r="H33" s="17">
        <f t="shared" si="2"/>
        <v>0</v>
      </c>
      <c r="I33" s="19">
        <f t="shared" si="3"/>
        <v>0</v>
      </c>
      <c r="J33" s="73"/>
    </row>
    <row r="34" spans="1:10" ht="19.5" customHeight="1">
      <c r="A34" s="23" t="s">
        <v>98</v>
      </c>
      <c r="B34" s="16"/>
      <c r="C34" s="16" t="s">
        <v>36</v>
      </c>
      <c r="D34" s="107">
        <v>1</v>
      </c>
      <c r="E34" s="108"/>
      <c r="F34" s="17">
        <v>0</v>
      </c>
      <c r="G34" s="18">
        <v>5.5</v>
      </c>
      <c r="H34" s="17">
        <f t="shared" si="2"/>
        <v>0</v>
      </c>
      <c r="I34" s="19">
        <f t="shared" si="3"/>
        <v>0</v>
      </c>
      <c r="J34" s="73"/>
    </row>
    <row r="35" spans="1:10" ht="19.5" customHeight="1">
      <c r="A35" s="23" t="s">
        <v>99</v>
      </c>
      <c r="B35" s="16"/>
      <c r="C35" s="16" t="s">
        <v>23</v>
      </c>
      <c r="D35" s="107">
        <v>1</v>
      </c>
      <c r="E35" s="108"/>
      <c r="F35" s="17">
        <v>0</v>
      </c>
      <c r="G35" s="18">
        <v>5.5</v>
      </c>
      <c r="H35" s="17">
        <f t="shared" si="2"/>
        <v>0</v>
      </c>
      <c r="I35" s="19">
        <f t="shared" si="3"/>
        <v>0</v>
      </c>
      <c r="J35" s="76"/>
    </row>
    <row r="36" spans="1:10" ht="19.5" customHeight="1">
      <c r="A36" s="23" t="s">
        <v>24</v>
      </c>
      <c r="B36" s="16"/>
      <c r="C36" s="16" t="s">
        <v>23</v>
      </c>
      <c r="D36" s="107">
        <v>1</v>
      </c>
      <c r="E36" s="108"/>
      <c r="F36" s="17">
        <v>0</v>
      </c>
      <c r="G36" s="18">
        <v>5.5</v>
      </c>
      <c r="H36" s="17">
        <f t="shared" si="2"/>
        <v>0</v>
      </c>
      <c r="I36" s="19">
        <f t="shared" si="3"/>
        <v>0</v>
      </c>
      <c r="J36" s="76"/>
    </row>
    <row r="37" spans="1:10" ht="19.5" customHeight="1">
      <c r="A37" s="75" t="s">
        <v>109</v>
      </c>
      <c r="B37" s="16"/>
      <c r="C37" s="16" t="s">
        <v>23</v>
      </c>
      <c r="D37" s="107">
        <v>1</v>
      </c>
      <c r="E37" s="108"/>
      <c r="F37" s="17">
        <v>0</v>
      </c>
      <c r="G37" s="18">
        <v>5.5</v>
      </c>
      <c r="H37" s="17">
        <f t="shared" si="2"/>
        <v>0</v>
      </c>
      <c r="I37" s="19">
        <f t="shared" si="3"/>
        <v>0</v>
      </c>
      <c r="J37" s="77"/>
    </row>
    <row r="38" spans="1:10" ht="19.5" customHeight="1">
      <c r="A38" s="75" t="s">
        <v>25</v>
      </c>
      <c r="B38" s="16"/>
      <c r="C38" s="16" t="s">
        <v>23</v>
      </c>
      <c r="D38" s="107">
        <v>1</v>
      </c>
      <c r="E38" s="108"/>
      <c r="F38" s="17">
        <v>0</v>
      </c>
      <c r="G38" s="18">
        <v>5.5</v>
      </c>
      <c r="H38" s="17">
        <f t="shared" si="2"/>
        <v>0</v>
      </c>
      <c r="I38" s="19">
        <f t="shared" si="3"/>
        <v>0</v>
      </c>
      <c r="J38" s="78"/>
    </row>
    <row r="39" spans="1:10" ht="19.5" customHeight="1">
      <c r="A39" s="23" t="s">
        <v>102</v>
      </c>
      <c r="B39" s="16"/>
      <c r="C39" s="16" t="s">
        <v>23</v>
      </c>
      <c r="D39" s="107">
        <v>1</v>
      </c>
      <c r="E39" s="108"/>
      <c r="F39" s="17">
        <v>0</v>
      </c>
      <c r="G39" s="18">
        <v>5.5</v>
      </c>
      <c r="H39" s="17">
        <f t="shared" si="2"/>
        <v>0</v>
      </c>
      <c r="I39" s="19">
        <f t="shared" si="3"/>
        <v>0</v>
      </c>
      <c r="J39" s="76"/>
    </row>
    <row r="40" spans="1:10" ht="19.5" customHeight="1">
      <c r="A40" s="23" t="s">
        <v>105</v>
      </c>
      <c r="B40" s="16"/>
      <c r="C40" s="16" t="s">
        <v>23</v>
      </c>
      <c r="D40" s="107">
        <v>1</v>
      </c>
      <c r="E40" s="108"/>
      <c r="F40" s="17">
        <v>0</v>
      </c>
      <c r="G40" s="18">
        <v>5.5</v>
      </c>
      <c r="H40" s="17">
        <v>0</v>
      </c>
      <c r="I40" s="19">
        <v>0</v>
      </c>
      <c r="J40" s="76"/>
    </row>
    <row r="41" spans="1:10" ht="19.5" customHeight="1">
      <c r="A41" s="23" t="s">
        <v>26</v>
      </c>
      <c r="B41" s="16"/>
      <c r="C41" s="16" t="s">
        <v>23</v>
      </c>
      <c r="D41" s="107">
        <v>1</v>
      </c>
      <c r="E41" s="108"/>
      <c r="F41" s="17">
        <v>0</v>
      </c>
      <c r="G41" s="18">
        <v>5.5</v>
      </c>
      <c r="H41" s="17">
        <v>0</v>
      </c>
      <c r="I41" s="19">
        <v>0</v>
      </c>
      <c r="J41" s="78"/>
    </row>
    <row r="42" spans="1:10" ht="19.5" customHeight="1">
      <c r="A42" s="23" t="s">
        <v>27</v>
      </c>
      <c r="B42" s="16"/>
      <c r="C42" s="16" t="s">
        <v>20</v>
      </c>
      <c r="D42" s="107">
        <v>1</v>
      </c>
      <c r="E42" s="108"/>
      <c r="F42" s="17">
        <v>0</v>
      </c>
      <c r="G42" s="18">
        <v>5.5</v>
      </c>
      <c r="H42" s="17">
        <v>0</v>
      </c>
      <c r="I42" s="19">
        <v>0</v>
      </c>
      <c r="J42" s="78"/>
    </row>
    <row r="43" spans="1:10" ht="19.5" customHeight="1">
      <c r="A43" s="23" t="s">
        <v>104</v>
      </c>
      <c r="B43" s="16"/>
      <c r="C43" s="16" t="s">
        <v>23</v>
      </c>
      <c r="D43" s="107">
        <v>1</v>
      </c>
      <c r="E43" s="108"/>
      <c r="F43" s="17">
        <v>0</v>
      </c>
      <c r="G43" s="18">
        <v>5.5</v>
      </c>
      <c r="H43" s="17">
        <v>0</v>
      </c>
      <c r="I43" s="19">
        <v>0</v>
      </c>
      <c r="J43" s="78"/>
    </row>
    <row r="44" spans="1:10" ht="19.5" customHeight="1">
      <c r="A44" s="23" t="s">
        <v>108</v>
      </c>
      <c r="B44" s="16"/>
      <c r="C44" s="16" t="s">
        <v>23</v>
      </c>
      <c r="D44" s="107">
        <v>1</v>
      </c>
      <c r="E44" s="108"/>
      <c r="F44" s="17">
        <v>0</v>
      </c>
      <c r="G44" s="18">
        <v>5.5</v>
      </c>
      <c r="H44" s="17">
        <v>0</v>
      </c>
      <c r="I44" s="19">
        <v>0</v>
      </c>
      <c r="J44" s="78"/>
    </row>
    <row r="45" spans="1:10" ht="19.5" customHeight="1">
      <c r="A45" s="23" t="s">
        <v>106</v>
      </c>
      <c r="B45" s="16"/>
      <c r="C45" s="16" t="s">
        <v>23</v>
      </c>
      <c r="D45" s="107">
        <v>1</v>
      </c>
      <c r="E45" s="108"/>
      <c r="F45" s="17">
        <v>0</v>
      </c>
      <c r="G45" s="18">
        <v>5.5</v>
      </c>
      <c r="H45" s="17">
        <v>0</v>
      </c>
      <c r="I45" s="19">
        <v>0</v>
      </c>
      <c r="J45" s="78"/>
    </row>
    <row r="46" spans="1:10" ht="19.5" customHeight="1">
      <c r="A46" s="23" t="s">
        <v>103</v>
      </c>
      <c r="B46" s="16"/>
      <c r="C46" s="16" t="s">
        <v>23</v>
      </c>
      <c r="D46" s="107">
        <v>1</v>
      </c>
      <c r="E46" s="108"/>
      <c r="F46" s="17">
        <v>0</v>
      </c>
      <c r="G46" s="18">
        <v>5.5</v>
      </c>
      <c r="H46" s="17">
        <v>0</v>
      </c>
      <c r="I46" s="19">
        <v>0</v>
      </c>
      <c r="J46" s="78"/>
    </row>
    <row r="47" spans="1:10" ht="19.5" customHeight="1">
      <c r="A47" s="23" t="s">
        <v>107</v>
      </c>
      <c r="B47" s="16"/>
      <c r="C47" s="16" t="s">
        <v>23</v>
      </c>
      <c r="D47" s="107">
        <v>1</v>
      </c>
      <c r="E47" s="108"/>
      <c r="F47" s="17">
        <v>0</v>
      </c>
      <c r="G47" s="18">
        <v>5.5</v>
      </c>
      <c r="H47" s="17">
        <v>0</v>
      </c>
      <c r="I47" s="19">
        <v>0</v>
      </c>
      <c r="J47" s="78"/>
    </row>
    <row r="48" spans="1:10" ht="19.5" customHeight="1">
      <c r="A48" s="23" t="s">
        <v>28</v>
      </c>
      <c r="B48" s="16"/>
      <c r="C48" s="16" t="s">
        <v>23</v>
      </c>
      <c r="D48" s="107">
        <v>1</v>
      </c>
      <c r="E48" s="108"/>
      <c r="F48" s="17">
        <v>0</v>
      </c>
      <c r="G48" s="18">
        <v>5.5</v>
      </c>
      <c r="H48" s="17">
        <v>0</v>
      </c>
      <c r="I48" s="19">
        <v>0</v>
      </c>
      <c r="J48" s="78"/>
    </row>
    <row r="49" spans="1:10" ht="19.5" customHeight="1">
      <c r="A49" s="23" t="s">
        <v>29</v>
      </c>
      <c r="B49" s="16"/>
      <c r="C49" s="16" t="s">
        <v>23</v>
      </c>
      <c r="D49" s="107">
        <v>1</v>
      </c>
      <c r="E49" s="108"/>
      <c r="F49" s="17">
        <v>0</v>
      </c>
      <c r="G49" s="18">
        <v>5.5</v>
      </c>
      <c r="H49" s="17">
        <v>0</v>
      </c>
      <c r="I49" s="19">
        <v>0</v>
      </c>
      <c r="J49" s="78"/>
    </row>
    <row r="50" spans="1:10" ht="12.75" customHeight="1">
      <c r="A50" s="20"/>
      <c r="B50" s="4"/>
      <c r="C50" s="4"/>
      <c r="D50" s="4"/>
      <c r="E50" s="4"/>
      <c r="F50" s="181"/>
      <c r="G50" s="101"/>
      <c r="H50" s="102"/>
      <c r="I50" s="105">
        <f>SUM('[1]LOT N°01'!K37:K52)</f>
        <v>0</v>
      </c>
      <c r="J50" s="4"/>
    </row>
    <row r="51" spans="1:10" ht="12.75" customHeight="1">
      <c r="A51" s="20"/>
      <c r="B51" s="4"/>
      <c r="C51" s="4"/>
      <c r="D51" s="4"/>
      <c r="E51" s="4"/>
      <c r="F51" s="182"/>
      <c r="G51" s="103"/>
      <c r="H51" s="104"/>
      <c r="I51" s="105"/>
      <c r="J51" s="4"/>
    </row>
    <row r="52" spans="1:10" ht="12.75" customHeight="1">
      <c r="A52" s="20"/>
      <c r="B52" s="4"/>
      <c r="C52" s="4"/>
      <c r="D52" s="4"/>
      <c r="E52" s="4"/>
      <c r="F52" s="4"/>
      <c r="G52" s="4"/>
      <c r="H52" s="4"/>
      <c r="I52" s="4"/>
      <c r="J52" s="4"/>
    </row>
    <row r="53" spans="1:10" ht="12.75" customHeight="1">
      <c r="A53" s="20"/>
      <c r="B53" s="9" t="s">
        <v>9</v>
      </c>
      <c r="C53" s="121" t="s">
        <v>10</v>
      </c>
      <c r="D53" s="121"/>
      <c r="E53" s="121"/>
      <c r="F53" s="4"/>
      <c r="G53" s="4"/>
      <c r="H53" s="4"/>
      <c r="I53" s="106" t="s">
        <v>8</v>
      </c>
      <c r="J53" s="106"/>
    </row>
    <row r="54" spans="1:10" ht="12.75" customHeight="1">
      <c r="A54" s="20"/>
      <c r="B54" s="10" t="s">
        <v>11</v>
      </c>
      <c r="C54" s="121" t="s">
        <v>15</v>
      </c>
      <c r="D54" s="121"/>
      <c r="E54" s="121"/>
      <c r="F54" s="4"/>
      <c r="G54" s="4"/>
      <c r="H54" s="4"/>
      <c r="I54" s="83"/>
      <c r="J54" s="84"/>
    </row>
    <row r="55" spans="1:10" ht="12.75" customHeight="1">
      <c r="A55" s="20"/>
      <c r="B55" s="10" t="s">
        <v>12</v>
      </c>
      <c r="C55" s="121" t="s">
        <v>16</v>
      </c>
      <c r="D55" s="121"/>
      <c r="E55" s="121"/>
      <c r="F55" s="4"/>
      <c r="G55" s="4"/>
      <c r="H55" s="4"/>
      <c r="I55" s="85"/>
      <c r="J55" s="86"/>
    </row>
    <row r="56" spans="1:10" ht="12.75" customHeight="1">
      <c r="A56" s="20"/>
      <c r="B56" s="10" t="s">
        <v>13</v>
      </c>
      <c r="C56" s="121" t="s">
        <v>17</v>
      </c>
      <c r="D56" s="121"/>
      <c r="E56" s="121"/>
      <c r="F56" s="4"/>
      <c r="G56" s="4"/>
      <c r="H56" s="4"/>
      <c r="I56" s="85"/>
      <c r="J56" s="86"/>
    </row>
    <row r="57" spans="1:10" ht="12.75" customHeight="1">
      <c r="A57" s="6"/>
      <c r="B57" s="10" t="s">
        <v>14</v>
      </c>
      <c r="C57" s="121" t="s">
        <v>18</v>
      </c>
      <c r="D57" s="121"/>
      <c r="E57" s="121"/>
      <c r="F57" s="4"/>
      <c r="G57" s="4"/>
      <c r="H57" s="4"/>
      <c r="I57" s="85"/>
      <c r="J57" s="86"/>
    </row>
    <row r="58" spans="1:10" ht="12.75" customHeight="1">
      <c r="A58" s="6"/>
      <c r="B58" s="9"/>
      <c r="C58" s="9"/>
      <c r="D58" s="9"/>
      <c r="E58" s="9"/>
      <c r="F58" s="4"/>
      <c r="G58" s="4"/>
      <c r="H58" s="4"/>
      <c r="I58" s="85"/>
      <c r="J58" s="86"/>
    </row>
    <row r="59" spans="1:10" ht="12.75" customHeight="1">
      <c r="A59" s="6"/>
      <c r="B59" s="4"/>
      <c r="C59" s="4"/>
      <c r="D59" s="4"/>
      <c r="E59" s="4"/>
      <c r="F59" s="4"/>
      <c r="G59" s="4"/>
      <c r="H59" s="4"/>
      <c r="I59" s="85"/>
      <c r="J59" s="86"/>
    </row>
    <row r="60" spans="1:10" ht="12.75" customHeight="1">
      <c r="A60" s="6"/>
      <c r="B60" s="4"/>
      <c r="C60" s="4"/>
      <c r="D60" s="4"/>
      <c r="E60" s="4"/>
      <c r="F60" s="4"/>
      <c r="G60" s="4"/>
      <c r="H60" s="14"/>
      <c r="I60" s="85"/>
      <c r="J60" s="86"/>
    </row>
    <row r="61" spans="1:10" ht="12.75" customHeight="1">
      <c r="A61" s="6"/>
      <c r="B61" s="4"/>
      <c r="C61" s="4"/>
      <c r="D61" s="4"/>
      <c r="E61" s="4"/>
      <c r="F61" s="4"/>
      <c r="G61" s="4"/>
      <c r="H61" s="14"/>
      <c r="I61" s="87"/>
      <c r="J61" s="88"/>
    </row>
    <row r="62" spans="1:10" ht="12.75" customHeight="1">
      <c r="A62" s="6"/>
      <c r="B62" s="4"/>
      <c r="C62" s="4"/>
      <c r="D62" s="4"/>
      <c r="E62" s="4"/>
      <c r="F62" s="4"/>
      <c r="G62" s="4"/>
      <c r="H62" s="14"/>
      <c r="I62" s="4"/>
      <c r="J62" s="4"/>
    </row>
    <row r="63" spans="1:10" ht="12.75" customHeight="1">
      <c r="A63" s="6"/>
      <c r="B63" s="4"/>
      <c r="C63" s="4"/>
      <c r="D63" s="4"/>
      <c r="E63" s="4"/>
      <c r="F63" s="4"/>
      <c r="G63" s="4"/>
      <c r="H63" s="14"/>
      <c r="I63" s="4"/>
      <c r="J63" s="4"/>
    </row>
    <row r="64" spans="1:10" ht="12.75" customHeight="1">
      <c r="A64" s="6"/>
      <c r="B64" s="4"/>
      <c r="C64" s="4"/>
      <c r="D64" s="4"/>
      <c r="E64" s="4"/>
      <c r="F64" s="4"/>
      <c r="G64" s="4"/>
      <c r="H64" s="14"/>
      <c r="I64" s="4"/>
      <c r="J64" s="4"/>
    </row>
    <row r="65" spans="1:10" ht="12.75" customHeight="1">
      <c r="A65" s="6"/>
      <c r="B65" s="4"/>
      <c r="C65" s="4"/>
      <c r="D65" s="4"/>
      <c r="E65" s="4"/>
      <c r="F65" s="4"/>
      <c r="G65" s="4"/>
      <c r="H65" s="14"/>
      <c r="I65" s="4"/>
      <c r="J65" s="4"/>
    </row>
    <row r="66" spans="1:10" ht="12.75" customHeight="1">
      <c r="A66" s="6"/>
      <c r="B66" s="4"/>
      <c r="C66" s="4"/>
      <c r="D66" s="4"/>
      <c r="E66" s="4"/>
      <c r="F66" s="4"/>
      <c r="G66" s="4"/>
      <c r="H66" s="14"/>
      <c r="I66" s="4"/>
      <c r="J66" s="4"/>
    </row>
    <row r="67" spans="1:10" ht="12.75" customHeight="1">
      <c r="A67" s="6"/>
      <c r="B67" s="4"/>
      <c r="C67" s="4"/>
      <c r="D67" s="4"/>
      <c r="E67" s="4"/>
      <c r="F67" s="4"/>
      <c r="G67" s="4"/>
      <c r="H67" s="14"/>
      <c r="I67" s="4"/>
      <c r="J67" s="4"/>
    </row>
    <row r="68" spans="1:10" ht="12.75" customHeight="1">
      <c r="A68" s="6"/>
      <c r="B68" s="4"/>
      <c r="C68" s="4"/>
      <c r="D68" s="4"/>
      <c r="E68" s="4"/>
      <c r="F68" s="4"/>
      <c r="G68" s="4"/>
      <c r="H68" s="14"/>
      <c r="I68" s="4"/>
      <c r="J68" s="4"/>
    </row>
    <row r="69" spans="1:10" ht="12.75" customHeight="1">
      <c r="A69" s="6"/>
      <c r="B69" s="4"/>
      <c r="C69" s="4"/>
      <c r="D69" s="4"/>
      <c r="E69" s="4"/>
      <c r="F69" s="4"/>
      <c r="G69" s="4"/>
      <c r="H69" s="14"/>
      <c r="I69" s="4"/>
      <c r="J69" s="4"/>
    </row>
    <row r="70" spans="1:10" ht="12.75" customHeight="1">
      <c r="A70" s="6"/>
      <c r="B70" s="4"/>
      <c r="C70" s="4"/>
      <c r="D70" s="4"/>
      <c r="E70" s="4"/>
      <c r="F70" s="4"/>
      <c r="G70" s="4"/>
      <c r="H70" s="14"/>
      <c r="I70" s="4"/>
      <c r="J70" s="4"/>
    </row>
    <row r="71" spans="1:10" ht="12.75" customHeight="1">
      <c r="A71" s="7"/>
      <c r="B71" s="4"/>
      <c r="C71" s="4"/>
      <c r="D71" s="4"/>
      <c r="E71" s="4"/>
      <c r="F71" s="4"/>
      <c r="G71" s="4"/>
      <c r="H71" s="14"/>
      <c r="I71" s="4"/>
      <c r="J71" s="4"/>
    </row>
    <row r="72" spans="1:10" ht="12.75" customHeight="1">
      <c r="A72" s="7"/>
      <c r="B72" s="4"/>
      <c r="C72" s="4"/>
      <c r="D72" s="4"/>
      <c r="E72" s="4"/>
      <c r="F72" s="4"/>
      <c r="G72" s="4"/>
      <c r="H72" s="14"/>
      <c r="I72" s="4"/>
      <c r="J72" s="4"/>
    </row>
    <row r="73" spans="1:10" ht="12.75" customHeight="1">
      <c r="A73" s="7"/>
      <c r="B73" s="4"/>
      <c r="C73" s="4"/>
      <c r="D73" s="4"/>
      <c r="E73" s="4"/>
      <c r="F73" s="4"/>
      <c r="G73" s="4"/>
      <c r="H73" s="14"/>
      <c r="I73" s="4"/>
      <c r="J73" s="4"/>
    </row>
    <row r="74" spans="2:10" ht="12.75" customHeight="1">
      <c r="B74" s="4"/>
      <c r="C74" s="4"/>
      <c r="D74" s="4"/>
      <c r="E74" s="4"/>
      <c r="F74" s="4"/>
      <c r="G74" s="4"/>
      <c r="H74" s="14"/>
      <c r="I74" s="4"/>
      <c r="J74" s="4"/>
    </row>
    <row r="75" spans="2:10" ht="12.75" customHeight="1">
      <c r="B75" s="4"/>
      <c r="C75" s="4"/>
      <c r="D75" s="4"/>
      <c r="E75" s="4"/>
      <c r="F75" s="4"/>
      <c r="G75" s="4"/>
      <c r="H75" s="14"/>
      <c r="I75" s="4"/>
      <c r="J75" s="4"/>
    </row>
    <row r="76" spans="2:10" ht="12.75" customHeight="1">
      <c r="B76" s="4"/>
      <c r="C76" s="4"/>
      <c r="D76" s="4"/>
      <c r="E76" s="4"/>
      <c r="F76" s="4"/>
      <c r="G76" s="4"/>
      <c r="H76" s="14"/>
      <c r="I76" s="4"/>
      <c r="J76" s="4"/>
    </row>
    <row r="77" spans="2:10" ht="12.75" customHeight="1">
      <c r="B77" s="4"/>
      <c r="C77" s="4"/>
      <c r="D77" s="4"/>
      <c r="E77" s="4"/>
      <c r="F77" s="4"/>
      <c r="G77" s="4"/>
      <c r="H77" s="14"/>
      <c r="I77" s="4"/>
      <c r="J77" s="4"/>
    </row>
    <row r="78" spans="2:10" ht="13.5" customHeight="1">
      <c r="B78" s="4"/>
      <c r="C78" s="4"/>
      <c r="D78" s="4"/>
      <c r="E78" s="4"/>
      <c r="F78" s="4"/>
      <c r="G78" s="4"/>
      <c r="H78" s="14"/>
      <c r="I78" s="4"/>
      <c r="J78" s="4"/>
    </row>
    <row r="79" spans="2:10" ht="12.75">
      <c r="B79" s="4"/>
      <c r="C79" s="4"/>
      <c r="D79" s="4"/>
      <c r="E79" s="4"/>
      <c r="F79" s="4"/>
      <c r="G79" s="4"/>
      <c r="H79" s="14"/>
      <c r="I79" s="4"/>
      <c r="J79" s="4"/>
    </row>
    <row r="80" spans="2:10" ht="12.75">
      <c r="B80" s="4"/>
      <c r="C80" s="4"/>
      <c r="D80" s="4"/>
      <c r="E80" s="4"/>
      <c r="F80" s="4"/>
      <c r="G80" s="4"/>
      <c r="H80" s="14"/>
      <c r="I80" s="4"/>
      <c r="J80" s="4"/>
    </row>
    <row r="81" spans="2:10" ht="12.75">
      <c r="B81" s="4"/>
      <c r="C81" s="4"/>
      <c r="D81" s="4"/>
      <c r="E81" s="4"/>
      <c r="F81" s="4"/>
      <c r="G81" s="4"/>
      <c r="H81" s="14"/>
      <c r="I81" s="4"/>
      <c r="J81" s="4"/>
    </row>
  </sheetData>
  <sheetProtection/>
  <mergeCells count="58">
    <mergeCell ref="B1:E3"/>
    <mergeCell ref="D18:E18"/>
    <mergeCell ref="D22:E22"/>
    <mergeCell ref="D23:E23"/>
    <mergeCell ref="D24:E24"/>
    <mergeCell ref="C57:E57"/>
    <mergeCell ref="C56:E56"/>
    <mergeCell ref="C55:E55"/>
    <mergeCell ref="C54:E54"/>
    <mergeCell ref="C53:E53"/>
    <mergeCell ref="D26:E26"/>
    <mergeCell ref="D5:E5"/>
    <mergeCell ref="A1:A3"/>
    <mergeCell ref="F1:I3"/>
    <mergeCell ref="D16:E16"/>
    <mergeCell ref="D13:E13"/>
    <mergeCell ref="D9:E9"/>
    <mergeCell ref="D15:E15"/>
    <mergeCell ref="D6:E6"/>
    <mergeCell ref="D19:E19"/>
    <mergeCell ref="D20:E20"/>
    <mergeCell ref="D11:E11"/>
    <mergeCell ref="J1:J3"/>
    <mergeCell ref="D10:E10"/>
    <mergeCell ref="D8:E8"/>
    <mergeCell ref="D14:E14"/>
    <mergeCell ref="D12:E12"/>
    <mergeCell ref="D17:E17"/>
    <mergeCell ref="D31:E31"/>
    <mergeCell ref="D32:E32"/>
    <mergeCell ref="D30:E30"/>
    <mergeCell ref="D35:E35"/>
    <mergeCell ref="D28:E28"/>
    <mergeCell ref="D7:E7"/>
    <mergeCell ref="D29:E29"/>
    <mergeCell ref="D21:E21"/>
    <mergeCell ref="D27:E27"/>
    <mergeCell ref="D25:E25"/>
    <mergeCell ref="D42:E42"/>
    <mergeCell ref="D43:E43"/>
    <mergeCell ref="D44:E44"/>
    <mergeCell ref="D4:E4"/>
    <mergeCell ref="D37:E37"/>
    <mergeCell ref="D38:E38"/>
    <mergeCell ref="D39:E39"/>
    <mergeCell ref="D41:E41"/>
    <mergeCell ref="D36:E36"/>
    <mergeCell ref="D33:E33"/>
    <mergeCell ref="F50:H51"/>
    <mergeCell ref="I50:I51"/>
    <mergeCell ref="I53:J53"/>
    <mergeCell ref="D45:E45"/>
    <mergeCell ref="D34:E34"/>
    <mergeCell ref="D48:E48"/>
    <mergeCell ref="D49:E49"/>
    <mergeCell ref="D47:E47"/>
    <mergeCell ref="D46:E46"/>
    <mergeCell ref="D40:E40"/>
  </mergeCells>
  <printOptions/>
  <pageMargins left="0" right="0" top="0.5905511811023623" bottom="0.5905511811023623" header="0" footer="0"/>
  <pageSetup fitToHeight="2" fitToWidth="2" horizontalDpi="600" verticalDpi="600" orientation="landscape" paperSize="9" scale="85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19" sqref="D19:F19"/>
    </sheetView>
  </sheetViews>
  <sheetFormatPr defaultColWidth="11.421875" defaultRowHeight="12.75"/>
  <cols>
    <col min="1" max="1" width="12.7109375" style="8" customWidth="1"/>
    <col min="2" max="2" width="13.00390625" style="8" customWidth="1"/>
    <col min="3" max="3" width="16.140625" style="8" customWidth="1"/>
    <col min="4" max="5" width="18.7109375" style="24" customWidth="1"/>
    <col min="6" max="6" width="18.7109375" style="8" customWidth="1"/>
    <col min="7" max="7" width="16.00390625" style="8" customWidth="1"/>
    <col min="8" max="8" width="22.7109375" style="8" customWidth="1"/>
    <col min="9" max="16384" width="11.421875" style="8" customWidth="1"/>
  </cols>
  <sheetData>
    <row r="1" spans="1:7" ht="12.75" customHeight="1">
      <c r="A1" s="174" t="s">
        <v>57</v>
      </c>
      <c r="B1" s="122"/>
      <c r="C1" s="122"/>
      <c r="D1" s="142" t="s">
        <v>92</v>
      </c>
      <c r="E1" s="145" t="s">
        <v>58</v>
      </c>
      <c r="F1" s="161">
        <v>3</v>
      </c>
      <c r="G1" s="164"/>
    </row>
    <row r="2" spans="1:7" ht="12.75" customHeight="1">
      <c r="A2" s="155"/>
      <c r="B2" s="175"/>
      <c r="C2" s="175"/>
      <c r="D2" s="143"/>
      <c r="E2" s="146"/>
      <c r="F2" s="162"/>
      <c r="G2" s="164"/>
    </row>
    <row r="3" spans="1:7" ht="21.75" customHeight="1" thickBot="1">
      <c r="A3" s="176"/>
      <c r="B3" s="177"/>
      <c r="C3" s="177"/>
      <c r="D3" s="144"/>
      <c r="E3" s="146"/>
      <c r="F3" s="162"/>
      <c r="G3" s="164"/>
    </row>
    <row r="4" spans="1:6" s="24" customFormat="1" ht="27" customHeight="1" thickBot="1">
      <c r="A4" s="167" t="s">
        <v>59</v>
      </c>
      <c r="B4" s="167"/>
      <c r="C4" s="167"/>
      <c r="D4" s="63"/>
      <c r="E4" s="62"/>
      <c r="F4" s="62"/>
    </row>
    <row r="5" spans="1:7" ht="12.75">
      <c r="A5" s="168" t="s">
        <v>60</v>
      </c>
      <c r="B5" s="126" t="s">
        <v>61</v>
      </c>
      <c r="C5" s="127"/>
      <c r="D5" s="132"/>
      <c r="E5" s="132"/>
      <c r="F5" s="132"/>
      <c r="G5" s="171" t="s">
        <v>93</v>
      </c>
    </row>
    <row r="6" spans="1:7" ht="12.75">
      <c r="A6" s="169"/>
      <c r="B6" s="128"/>
      <c r="C6" s="129"/>
      <c r="D6" s="133"/>
      <c r="E6" s="133"/>
      <c r="F6" s="133"/>
      <c r="G6" s="172"/>
    </row>
    <row r="7" spans="1:7" ht="19.5" customHeight="1" thickBot="1">
      <c r="A7" s="169"/>
      <c r="B7" s="165"/>
      <c r="C7" s="166"/>
      <c r="D7" s="133"/>
      <c r="E7" s="133"/>
      <c r="F7" s="133"/>
      <c r="G7" s="173"/>
    </row>
    <row r="8" spans="1:7" ht="12.75" customHeight="1">
      <c r="A8" s="169"/>
      <c r="B8" s="126" t="s">
        <v>62</v>
      </c>
      <c r="C8" s="127"/>
      <c r="D8" s="132"/>
      <c r="E8" s="132"/>
      <c r="F8" s="163"/>
      <c r="G8" s="159" t="s">
        <v>85</v>
      </c>
    </row>
    <row r="9" spans="1:7" ht="12.75">
      <c r="A9" s="169"/>
      <c r="B9" s="128"/>
      <c r="C9" s="129"/>
      <c r="D9" s="133"/>
      <c r="E9" s="133"/>
      <c r="F9" s="163"/>
      <c r="G9" s="160"/>
    </row>
    <row r="10" spans="1:7" ht="87" customHeight="1" thickBot="1">
      <c r="A10" s="170"/>
      <c r="B10" s="130"/>
      <c r="C10" s="131"/>
      <c r="D10" s="133"/>
      <c r="E10" s="133"/>
      <c r="F10" s="163"/>
      <c r="G10" s="160"/>
    </row>
    <row r="11" spans="1:8" s="28" customFormat="1" ht="29.25" customHeight="1">
      <c r="A11" s="27"/>
      <c r="B11" s="135" t="s">
        <v>63</v>
      </c>
      <c r="C11" s="136"/>
      <c r="D11" s="64"/>
      <c r="E11" s="89"/>
      <c r="F11" s="64"/>
      <c r="G11" s="26"/>
      <c r="H11" s="64"/>
    </row>
    <row r="12" spans="1:8" s="28" customFormat="1" ht="12.75">
      <c r="A12" s="27"/>
      <c r="B12" s="155" t="s">
        <v>64</v>
      </c>
      <c r="C12" s="156"/>
      <c r="D12" s="30"/>
      <c r="E12" s="90"/>
      <c r="F12" s="29"/>
      <c r="G12" s="29"/>
      <c r="H12" s="29"/>
    </row>
    <row r="13" spans="1:8" s="28" customFormat="1" ht="13.5" thickBot="1">
      <c r="A13" s="27"/>
      <c r="B13" s="157" t="s">
        <v>90</v>
      </c>
      <c r="C13" s="158"/>
      <c r="D13" s="31"/>
      <c r="E13" s="91"/>
      <c r="F13" s="31"/>
      <c r="G13" s="92"/>
      <c r="H13" s="92"/>
    </row>
    <row r="14" spans="1:8" s="28" customFormat="1" ht="12.75">
      <c r="A14" s="149"/>
      <c r="B14" s="133" t="s">
        <v>70</v>
      </c>
      <c r="C14" s="32" t="s">
        <v>71</v>
      </c>
      <c r="D14" s="69"/>
      <c r="E14" s="69"/>
      <c r="F14" s="69"/>
      <c r="G14" s="99"/>
      <c r="H14" s="99"/>
    </row>
    <row r="15" spans="1:8" s="28" customFormat="1" ht="12.75">
      <c r="A15" s="149"/>
      <c r="B15" s="133"/>
      <c r="C15" s="65" t="s">
        <v>65</v>
      </c>
      <c r="D15" s="43"/>
      <c r="E15" s="43"/>
      <c r="F15" s="43"/>
      <c r="G15" s="66" t="s">
        <v>87</v>
      </c>
      <c r="H15" s="99"/>
    </row>
    <row r="16" spans="1:8" s="28" customFormat="1" ht="15">
      <c r="A16" s="149"/>
      <c r="B16" s="133"/>
      <c r="C16" s="33" t="s">
        <v>72</v>
      </c>
      <c r="D16" s="67">
        <f>((D15))*0.4</f>
        <v>0</v>
      </c>
      <c r="E16" s="67">
        <f>((E15))*0.4</f>
        <v>0</v>
      </c>
      <c r="F16" s="67">
        <f>((F15))*0.4</f>
        <v>0</v>
      </c>
      <c r="G16" s="99"/>
      <c r="H16" s="99"/>
    </row>
    <row r="17" spans="1:8" s="28" customFormat="1" ht="12.75">
      <c r="A17" s="149"/>
      <c r="B17" s="133"/>
      <c r="C17" s="33" t="s">
        <v>69</v>
      </c>
      <c r="D17" s="37"/>
      <c r="E17" s="37"/>
      <c r="F17" s="38"/>
      <c r="G17" s="99"/>
      <c r="H17" s="99"/>
    </row>
    <row r="18" spans="1:8" s="28" customFormat="1" ht="12.75">
      <c r="A18" s="149"/>
      <c r="B18" s="39"/>
      <c r="C18" s="40"/>
      <c r="D18" s="44"/>
      <c r="E18" s="44"/>
      <c r="F18" s="45"/>
      <c r="G18" s="99"/>
      <c r="H18" s="99"/>
    </row>
    <row r="19" spans="1:7" ht="42" customHeight="1">
      <c r="A19" s="149"/>
      <c r="B19" s="148"/>
      <c r="C19" s="32" t="s">
        <v>84</v>
      </c>
      <c r="D19" s="48"/>
      <c r="E19" s="48"/>
      <c r="F19" s="48"/>
      <c r="G19" s="93"/>
    </row>
    <row r="20" spans="1:7" ht="27.75" customHeight="1">
      <c r="A20" s="149"/>
      <c r="B20" s="148"/>
      <c r="C20" s="152" t="s">
        <v>65</v>
      </c>
      <c r="D20" s="49"/>
      <c r="E20" s="34"/>
      <c r="F20" s="34"/>
      <c r="G20" s="25" t="s">
        <v>66</v>
      </c>
    </row>
    <row r="21" spans="1:7" ht="27.75" customHeight="1">
      <c r="A21" s="149"/>
      <c r="B21" s="148"/>
      <c r="C21" s="152"/>
      <c r="D21" s="49"/>
      <c r="E21" s="34"/>
      <c r="F21" s="34"/>
      <c r="G21" s="25" t="s">
        <v>67</v>
      </c>
    </row>
    <row r="22" spans="1:7" ht="27.75" customHeight="1">
      <c r="A22" s="149"/>
      <c r="B22" s="148"/>
      <c r="C22" s="152"/>
      <c r="D22" s="49"/>
      <c r="E22" s="34"/>
      <c r="F22" s="34"/>
      <c r="G22" s="25" t="s">
        <v>68</v>
      </c>
    </row>
    <row r="23" spans="1:7" ht="27.75" customHeight="1">
      <c r="A23" s="149"/>
      <c r="B23" s="148"/>
      <c r="C23" s="33" t="s">
        <v>81</v>
      </c>
      <c r="D23" s="35">
        <f>SUM((D20+D21+D22)/3)*0.3</f>
        <v>0</v>
      </c>
      <c r="E23" s="35">
        <f>((E20+E21+E22)/3)*0.3</f>
        <v>0</v>
      </c>
      <c r="F23" s="36">
        <f>((F20+F21+F22)/3)*0.3</f>
        <v>0</v>
      </c>
      <c r="G23" s="94"/>
    </row>
    <row r="24" spans="1:6" ht="27.75" customHeight="1">
      <c r="A24" s="149"/>
      <c r="B24" s="151"/>
      <c r="C24" s="33" t="s">
        <v>69</v>
      </c>
      <c r="D24" s="37"/>
      <c r="E24" s="37"/>
      <c r="F24" s="38"/>
    </row>
    <row r="25" spans="1:6" s="28" customFormat="1" ht="11.25" customHeight="1">
      <c r="A25" s="149"/>
      <c r="B25" s="39"/>
      <c r="C25" s="40"/>
      <c r="D25" s="41"/>
      <c r="E25" s="41"/>
      <c r="F25" s="42"/>
    </row>
    <row r="26" spans="1:7" ht="88.5" customHeight="1">
      <c r="A26" s="149"/>
      <c r="B26" s="147" t="s">
        <v>78</v>
      </c>
      <c r="C26" s="32" t="s">
        <v>73</v>
      </c>
      <c r="D26" s="52"/>
      <c r="E26" s="50"/>
      <c r="F26" s="52"/>
      <c r="G26" s="96"/>
    </row>
    <row r="27" spans="1:7" ht="27.75" customHeight="1">
      <c r="A27" s="149"/>
      <c r="B27" s="148"/>
      <c r="C27" s="32" t="s">
        <v>74</v>
      </c>
      <c r="D27" s="50"/>
      <c r="E27" s="50"/>
      <c r="F27" s="52"/>
      <c r="G27" s="96"/>
    </row>
    <row r="28" spans="1:7" ht="42.75" customHeight="1">
      <c r="A28" s="149"/>
      <c r="B28" s="148"/>
      <c r="C28" s="51" t="s">
        <v>79</v>
      </c>
      <c r="D28" s="50"/>
      <c r="E28" s="70"/>
      <c r="F28" s="68"/>
      <c r="G28" s="97"/>
    </row>
    <row r="29" spans="1:7" ht="110.25" customHeight="1">
      <c r="A29" s="149"/>
      <c r="B29" s="148"/>
      <c r="C29" s="71" t="s">
        <v>86</v>
      </c>
      <c r="D29" s="50"/>
      <c r="E29" s="50"/>
      <c r="F29" s="52"/>
      <c r="G29" s="96"/>
    </row>
    <row r="30" spans="1:7" ht="27.75" customHeight="1">
      <c r="A30" s="149"/>
      <c r="B30" s="148"/>
      <c r="C30" s="58" t="s">
        <v>65</v>
      </c>
      <c r="D30" s="100"/>
      <c r="E30" s="100"/>
      <c r="F30" s="100"/>
      <c r="G30" s="66" t="s">
        <v>87</v>
      </c>
    </row>
    <row r="31" spans="1:6" ht="27.75" customHeight="1">
      <c r="A31" s="149"/>
      <c r="B31" s="148"/>
      <c r="C31" s="33" t="s">
        <v>75</v>
      </c>
      <c r="D31" s="67">
        <f>((D30))*0.2</f>
        <v>0</v>
      </c>
      <c r="E31" s="67">
        <f>((E30))*0.2</f>
        <v>0</v>
      </c>
      <c r="F31" s="67">
        <f>((F30))*0.2</f>
        <v>0</v>
      </c>
    </row>
    <row r="32" spans="1:6" ht="27.75" customHeight="1">
      <c r="A32" s="149"/>
      <c r="B32" s="148"/>
      <c r="C32" s="58" t="s">
        <v>69</v>
      </c>
      <c r="D32" s="37"/>
      <c r="E32" s="37"/>
      <c r="F32" s="47"/>
    </row>
    <row r="33" spans="1:6" ht="16.5" customHeight="1">
      <c r="A33" s="149"/>
      <c r="B33" s="59"/>
      <c r="C33" s="60"/>
      <c r="D33" s="61"/>
      <c r="E33" s="61"/>
      <c r="F33" s="61"/>
    </row>
    <row r="34" spans="1:6" ht="56.25" customHeight="1">
      <c r="A34" s="149"/>
      <c r="B34" s="134" t="s">
        <v>83</v>
      </c>
      <c r="C34" s="51" t="s">
        <v>80</v>
      </c>
      <c r="D34" s="50"/>
      <c r="E34" s="70"/>
      <c r="F34" s="52"/>
    </row>
    <row r="35" spans="1:6" ht="27.75" customHeight="1">
      <c r="A35" s="149"/>
      <c r="B35" s="134"/>
      <c r="C35" s="55" t="s">
        <v>65</v>
      </c>
      <c r="D35" s="34"/>
      <c r="E35" s="34"/>
      <c r="F35" s="34"/>
    </row>
    <row r="36" spans="1:6" ht="27.75" customHeight="1">
      <c r="A36" s="149"/>
      <c r="B36" s="134"/>
      <c r="C36" s="54" t="s">
        <v>82</v>
      </c>
      <c r="D36" s="67">
        <f>((D35))*0.1</f>
        <v>0</v>
      </c>
      <c r="E36" s="67">
        <f>((E35))*0.1</f>
        <v>0</v>
      </c>
      <c r="F36" s="67">
        <f>((F35))*0.1</f>
        <v>0</v>
      </c>
    </row>
    <row r="37" spans="1:6" ht="27.75" customHeight="1">
      <c r="A37" s="149"/>
      <c r="B37" s="134"/>
      <c r="C37" s="55" t="s">
        <v>69</v>
      </c>
      <c r="D37" s="72"/>
      <c r="E37" s="53"/>
      <c r="F37" s="38"/>
    </row>
    <row r="38" spans="1:6" s="28" customFormat="1" ht="11.25" customHeight="1">
      <c r="A38" s="149"/>
      <c r="B38" s="56"/>
      <c r="C38" s="57"/>
      <c r="D38" s="45"/>
      <c r="E38" s="45"/>
      <c r="F38" s="45"/>
    </row>
    <row r="39" spans="1:7" s="24" customFormat="1" ht="12.75" customHeight="1">
      <c r="A39" s="149"/>
      <c r="B39" s="104" t="s">
        <v>76</v>
      </c>
      <c r="C39" s="139"/>
      <c r="D39" s="137">
        <f>D23+D16+D31+D36</f>
        <v>0</v>
      </c>
      <c r="E39" s="137">
        <f>E23+E16+E31+E36</f>
        <v>0</v>
      </c>
      <c r="F39" s="137">
        <f>F23+F16+F31+F36</f>
        <v>0</v>
      </c>
      <c r="G39" s="98"/>
    </row>
    <row r="40" spans="1:7" s="24" customFormat="1" ht="12.75" customHeight="1">
      <c r="A40" s="149"/>
      <c r="B40" s="140"/>
      <c r="C40" s="141"/>
      <c r="D40" s="137"/>
      <c r="E40" s="137"/>
      <c r="F40" s="137"/>
      <c r="G40" s="98"/>
    </row>
    <row r="41" spans="1:7" s="24" customFormat="1" ht="9" customHeight="1">
      <c r="A41" s="149"/>
      <c r="B41" s="140"/>
      <c r="C41" s="141"/>
      <c r="D41" s="138"/>
      <c r="E41" s="138"/>
      <c r="F41" s="138"/>
      <c r="G41" s="98"/>
    </row>
    <row r="42" spans="1:7" s="24" customFormat="1" ht="12.75" customHeight="1">
      <c r="A42" s="149"/>
      <c r="B42" s="140" t="s">
        <v>77</v>
      </c>
      <c r="C42" s="141"/>
      <c r="D42" s="123"/>
      <c r="E42" s="123"/>
      <c r="F42" s="123"/>
      <c r="G42" s="95"/>
    </row>
    <row r="43" spans="1:7" s="24" customFormat="1" ht="12.75" customHeight="1">
      <c r="A43" s="149"/>
      <c r="B43" s="140"/>
      <c r="C43" s="141"/>
      <c r="D43" s="124"/>
      <c r="E43" s="124"/>
      <c r="F43" s="124"/>
      <c r="G43" s="95"/>
    </row>
    <row r="44" spans="1:7" s="24" customFormat="1" ht="13.5" customHeight="1" thickBot="1">
      <c r="A44" s="150"/>
      <c r="B44" s="153"/>
      <c r="C44" s="154"/>
      <c r="D44" s="125"/>
      <c r="E44" s="125"/>
      <c r="F44" s="125"/>
      <c r="G44" s="95"/>
    </row>
    <row r="45" spans="2:3" ht="12.75">
      <c r="B45" s="122"/>
      <c r="C45" s="122"/>
    </row>
    <row r="46" spans="3:5" ht="12.75">
      <c r="C46" s="46"/>
      <c r="D46" s="46"/>
      <c r="E46" s="46"/>
    </row>
    <row r="47" spans="3:5" ht="12.75">
      <c r="C47" s="46"/>
      <c r="D47" s="46"/>
      <c r="E47" s="46"/>
    </row>
    <row r="48" spans="3:5" ht="12.75">
      <c r="C48" s="46"/>
      <c r="D48" s="46"/>
      <c r="E48" s="46"/>
    </row>
    <row r="49" spans="3:5" ht="12.75">
      <c r="C49" s="46"/>
      <c r="D49" s="46"/>
      <c r="E49" s="46"/>
    </row>
  </sheetData>
  <sheetProtection/>
  <mergeCells count="35">
    <mergeCell ref="F5:F7"/>
    <mergeCell ref="A4:C4"/>
    <mergeCell ref="A5:A10"/>
    <mergeCell ref="G5:G7"/>
    <mergeCell ref="A1:C3"/>
    <mergeCell ref="D42:D44"/>
    <mergeCell ref="E42:E44"/>
    <mergeCell ref="B12:C12"/>
    <mergeCell ref="B13:C13"/>
    <mergeCell ref="G8:G10"/>
    <mergeCell ref="F1:F3"/>
    <mergeCell ref="F8:F10"/>
    <mergeCell ref="G1:G3"/>
    <mergeCell ref="B5:C7"/>
    <mergeCell ref="D5:D7"/>
    <mergeCell ref="D1:D3"/>
    <mergeCell ref="E1:E3"/>
    <mergeCell ref="B26:B32"/>
    <mergeCell ref="D39:D41"/>
    <mergeCell ref="A14:A44"/>
    <mergeCell ref="E5:E7"/>
    <mergeCell ref="B19:B24"/>
    <mergeCell ref="C20:C22"/>
    <mergeCell ref="B14:B17"/>
    <mergeCell ref="B42:C44"/>
    <mergeCell ref="B45:C45"/>
    <mergeCell ref="F42:F44"/>
    <mergeCell ref="B8:C10"/>
    <mergeCell ref="D8:D10"/>
    <mergeCell ref="E8:E10"/>
    <mergeCell ref="B34:B37"/>
    <mergeCell ref="B11:C11"/>
    <mergeCell ref="E39:E41"/>
    <mergeCell ref="F39:F41"/>
    <mergeCell ref="B39:C4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secret2</cp:lastModifiedBy>
  <cp:lastPrinted>2023-05-04T06:27:17Z</cp:lastPrinted>
  <dcterms:created xsi:type="dcterms:W3CDTF">1996-10-21T11:03:58Z</dcterms:created>
  <dcterms:modified xsi:type="dcterms:W3CDTF">2023-05-04T06:27:44Z</dcterms:modified>
  <cp:category/>
  <cp:version/>
  <cp:contentType/>
  <cp:contentStatus/>
</cp:coreProperties>
</file>