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ndance\sauv alex\Ga 2023\PRODUITS LAITIERS\"/>
    </mc:Choice>
  </mc:AlternateContent>
  <bookViews>
    <workbookView xWindow="120" yWindow="90" windowWidth="28515" windowHeight="12585" activeTab="5"/>
  </bookViews>
  <sheets>
    <sheet name="LOT1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</sheets>
  <definedNames>
    <definedName name="_Toc296526016" localSheetId="0">'LOT1'!$A$1</definedName>
  </definedNames>
  <calcPr calcId="162913"/>
</workbook>
</file>

<file path=xl/calcChain.xml><?xml version="1.0" encoding="utf-8"?>
<calcChain xmlns="http://schemas.openxmlformats.org/spreadsheetml/2006/main">
  <c r="F66" i="6" l="1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32" i="4" s="1"/>
  <c r="E35" i="4" s="1"/>
  <c r="F15" i="3"/>
  <c r="F16" i="3"/>
  <c r="F14" i="3"/>
  <c r="F21" i="3" s="1"/>
  <c r="E24" i="3" s="1"/>
  <c r="F15" i="2"/>
  <c r="F14" i="2"/>
  <c r="F16" i="1"/>
  <c r="F14" i="1"/>
  <c r="F15" i="1"/>
  <c r="F13" i="1"/>
  <c r="F71" i="6" l="1"/>
  <c r="E74" i="6" s="1"/>
  <c r="E75" i="6" s="1"/>
  <c r="E76" i="6" s="1"/>
  <c r="F48" i="5"/>
  <c r="E51" i="5" s="1"/>
  <c r="E52" i="5" s="1"/>
  <c r="E53" i="5" s="1"/>
  <c r="F20" i="2"/>
  <c r="E23" i="2" s="1"/>
  <c r="E24" i="2" s="1"/>
  <c r="E25" i="2" s="1"/>
  <c r="E36" i="4"/>
  <c r="E37" i="4" s="1"/>
  <c r="E25" i="3"/>
  <c r="E27" i="3" s="1"/>
  <c r="F20" i="1"/>
  <c r="E23" i="1" s="1"/>
  <c r="E24" i="1" l="1"/>
  <c r="E25" i="1" s="1"/>
</calcChain>
</file>

<file path=xl/sharedStrings.xml><?xml version="1.0" encoding="utf-8"?>
<sst xmlns="http://schemas.openxmlformats.org/spreadsheetml/2006/main" count="457" uniqueCount="154">
  <si>
    <t>ACHAT DE PRODUITS LAITIERS FRAIS ET CRUS ET ŒUFS</t>
  </si>
  <si>
    <t>DESIGNATION DU PRODUIT</t>
  </si>
  <si>
    <t>UNITE</t>
  </si>
  <si>
    <t>par le présent cahier des charges</t>
  </si>
  <si>
    <t xml:space="preserve">Veuillez inscrire dans le tableau ci-dessous votre offre de prix pour les produits concernés </t>
  </si>
  <si>
    <t>PRIX HT/UNITE EN €</t>
  </si>
  <si>
    <t>TOTAL HT</t>
  </si>
  <si>
    <t>KG</t>
  </si>
  <si>
    <t>Beurre pasteurisé en 250g</t>
  </si>
  <si>
    <t xml:space="preserve">Crème UHT liquide 30/35% MG </t>
  </si>
  <si>
    <t>Crème UHT épaisse 30% MG</t>
  </si>
  <si>
    <t>Crème crue épaisse</t>
  </si>
  <si>
    <t>Beurre cru doux</t>
  </si>
  <si>
    <t>Lait UHT entier en outre</t>
  </si>
  <si>
    <t>Lait UHT 1/2 écrémé en outre</t>
  </si>
  <si>
    <t xml:space="preserve">Lait UHT 1/2 écrémé  </t>
  </si>
  <si>
    <t xml:space="preserve">Lait UHT entier  </t>
  </si>
  <si>
    <t>Lait UHT 1/2 écrémé</t>
  </si>
  <si>
    <t>L</t>
  </si>
  <si>
    <t>5L</t>
  </si>
  <si>
    <t>5KG</t>
  </si>
  <si>
    <t>250GR</t>
  </si>
  <si>
    <t>10L</t>
  </si>
  <si>
    <t>20CL</t>
  </si>
  <si>
    <t>Lait aromatisé fraise chocolat</t>
  </si>
  <si>
    <t>Crème anglaise UHT</t>
  </si>
  <si>
    <t>Yaourts aux fruits 5% morceaux/pulpé</t>
  </si>
  <si>
    <t>Yaourts aromatisés fruits</t>
  </si>
  <si>
    <t>Yaourts fruits mixés</t>
  </si>
  <si>
    <t>Yaourts natures Bio</t>
  </si>
  <si>
    <t>Yaourts natures sucrés</t>
  </si>
  <si>
    <t>Petits suisses sucrés1/2 écrémé</t>
  </si>
  <si>
    <t>Petits suisses sucrés +/- 7%MG</t>
  </si>
  <si>
    <t>Petits suisses aromatisés fruits +/- 6%MG</t>
  </si>
  <si>
    <t>Fromage blanc sucré &lt;=20%MG</t>
  </si>
  <si>
    <t>Yaourts fermes natures lait entier</t>
  </si>
  <si>
    <t>Yaourts fermes sucrés lait entier</t>
  </si>
  <si>
    <t>Yaourts brassés nature lait entier</t>
  </si>
  <si>
    <t>pièce</t>
  </si>
  <si>
    <t>Yaourts brassés sucrés lait entier</t>
  </si>
  <si>
    <t>Yaourts bicouches 10% fruits lait entier</t>
  </si>
  <si>
    <t>Fromage blancs crus maigres &lt;=20%MG bruts natures</t>
  </si>
  <si>
    <t>Fromage blancs crus maigres &lt;=20%MG battus natures</t>
  </si>
  <si>
    <t>Fromage blancs crus maigres &lt;=20%MG battus aromatisés</t>
  </si>
  <si>
    <t>Fromage blancs crus maigres &lt;=20%MG battus aux fruits</t>
  </si>
  <si>
    <t>Yaourts fermes aromatisés lait entier</t>
  </si>
  <si>
    <t>Yaourts brassés aromatisés lait entier</t>
  </si>
  <si>
    <t>Yaourts brassés aromatisés vrac lait entier</t>
  </si>
  <si>
    <t>Liégeois vanille chocolat café</t>
  </si>
  <si>
    <t xml:space="preserve">pièce </t>
  </si>
  <si>
    <t>Yaourts brassés 10% fruits lait entier</t>
  </si>
  <si>
    <t>Crème dessert chocolat vanille praliné</t>
  </si>
  <si>
    <t>Flan nappé caramel</t>
  </si>
  <si>
    <t>Mousse chocolat (noir ou lait)</t>
  </si>
  <si>
    <t xml:space="preserve">Riz au lait </t>
  </si>
  <si>
    <t>Semoule au lait</t>
  </si>
  <si>
    <t>Œufs frais calibre 53/63</t>
  </si>
  <si>
    <t>360 pièces</t>
  </si>
  <si>
    <t xml:space="preserve">180 pièces </t>
  </si>
  <si>
    <t>Blanc d'œuf</t>
  </si>
  <si>
    <t>Jaune d'œuf</t>
  </si>
  <si>
    <t>Œufs durs écalés 43/53 en alvéole ou en seau</t>
  </si>
  <si>
    <t>Fromage à pâte fraiche aux noix</t>
  </si>
  <si>
    <t>portion</t>
  </si>
  <si>
    <t>Fromage à pâte fraiche nature</t>
  </si>
  <si>
    <t>Spécialité fromagère ail et fines herbes</t>
  </si>
  <si>
    <t>Spécialité fromagère fondue au fromage blanc</t>
  </si>
  <si>
    <t>Fromage à fondu 29%MG</t>
  </si>
  <si>
    <t>Fromage frais demi sel frais nature</t>
  </si>
  <si>
    <t>Mini fromage de chèvre à pâte fraiche</t>
  </si>
  <si>
    <t>Fromage indiv sous cire</t>
  </si>
  <si>
    <t>Bleu de bresse</t>
  </si>
  <si>
    <t>Roquefort</t>
  </si>
  <si>
    <t>Fourme d'Ambert</t>
  </si>
  <si>
    <t>Mini brie</t>
  </si>
  <si>
    <t>Mini fromage double crème à pâte molle/croute fleurie</t>
  </si>
  <si>
    <t>Fromage pâte molle croûte lavée</t>
  </si>
  <si>
    <t>Fromage à pâte pressée non cuite</t>
  </si>
  <si>
    <t>Mimolette mini</t>
  </si>
  <si>
    <t>Edam</t>
  </si>
  <si>
    <t>Gouda</t>
  </si>
  <si>
    <t>Fromage à pâte pressée semi cuite</t>
  </si>
  <si>
    <t>Fromage à pâte pressée cuite</t>
  </si>
  <si>
    <t>Fromage à pâte pressée non cuite 30/45%MG</t>
  </si>
  <si>
    <t>Edam pain</t>
  </si>
  <si>
    <t>Mimolette bloc s/s croute</t>
  </si>
  <si>
    <t>Mini dés de mimolette</t>
  </si>
  <si>
    <t xml:space="preserve">Tomme noire </t>
  </si>
  <si>
    <t>Tomme blanche</t>
  </si>
  <si>
    <t>Fromage à pizza en cossette</t>
  </si>
  <si>
    <t>Fromage à pâte molle croûte lavée</t>
  </si>
  <si>
    <t>Reblochon</t>
  </si>
  <si>
    <t>Parmesan</t>
  </si>
  <si>
    <t>Copeaux de fromage à pâte pressée semi cuite</t>
  </si>
  <si>
    <t>Comté</t>
  </si>
  <si>
    <t>Fromage râpé italien</t>
  </si>
  <si>
    <t>Brie</t>
  </si>
  <si>
    <t>Mozzarela</t>
  </si>
  <si>
    <t>Fromage de brebis</t>
  </si>
  <si>
    <t>Cheddar tranches</t>
  </si>
  <si>
    <t>Féta en dés</t>
  </si>
  <si>
    <t>Fromage à raclette</t>
  </si>
  <si>
    <t>Pavé d'affinois</t>
  </si>
  <si>
    <t>Pont l'Evêque sous boite</t>
  </si>
  <si>
    <t>Buchette de chèvre env 300gr</t>
  </si>
  <si>
    <t>Buchette lait mélangé env 180gr</t>
  </si>
  <si>
    <t>Neufchâtel AOC double bonde env 200gr</t>
  </si>
  <si>
    <t>Cœur de Neufchâtel AOC env 200gr</t>
  </si>
  <si>
    <t>QUANTITE ESTIMATEE</t>
  </si>
  <si>
    <t xml:space="preserve">Camembert </t>
  </si>
  <si>
    <t>Camembert prédécoupé</t>
  </si>
  <si>
    <t>CONDITIONNEMENT</t>
  </si>
  <si>
    <t>TOTAL LOT HT</t>
  </si>
  <si>
    <t>Petits suisses natures +/- 9%MG</t>
  </si>
  <si>
    <t>Fromage à pâte fraiche fines herbes</t>
  </si>
  <si>
    <t>Spécialité fromagère enri calcium</t>
  </si>
  <si>
    <t>Spécialité fromagère fouettée</t>
  </si>
  <si>
    <t>Emmental râpé</t>
  </si>
  <si>
    <t>Emmental cube</t>
  </si>
  <si>
    <t>Emmental bloc</t>
  </si>
  <si>
    <t>TAUX TVA</t>
  </si>
  <si>
    <t>TVA 5,5%</t>
  </si>
  <si>
    <t>TVA 20%</t>
  </si>
  <si>
    <t>ANNEXE 2 : BORDEREAU DES PRIX UNITAIRES</t>
  </si>
  <si>
    <t>Œufs entier liquide BD</t>
  </si>
  <si>
    <t>pièce seau</t>
  </si>
  <si>
    <t>Margarine végétale cuisine60% MG</t>
  </si>
  <si>
    <t>Beurre doux micro 10gx100 pc</t>
  </si>
  <si>
    <t>TOTAL LOT 1 HT</t>
  </si>
  <si>
    <t>TOTAL LOT 1TTC</t>
  </si>
  <si>
    <t>TOTAL LOT 2 HT</t>
  </si>
  <si>
    <t>TOTAL LOT 2 TTC</t>
  </si>
  <si>
    <t>TOTAL LOT 3 HT</t>
  </si>
  <si>
    <t>TOTAL LOT 3 TTC</t>
  </si>
  <si>
    <t>TOTAL LOT 4 HT</t>
  </si>
  <si>
    <t>TOTAL LOT 4 TTC</t>
  </si>
  <si>
    <t>TOTAL LOT 5 HT</t>
  </si>
  <si>
    <t>TOTAL LOT 5 TTC</t>
  </si>
  <si>
    <t>TOTAL LOT 6 HT</t>
  </si>
  <si>
    <t>TOTAL LOT  6 TTC</t>
  </si>
  <si>
    <t>MARQUE / REFERENCE PRODUIT</t>
  </si>
  <si>
    <t>LOT 1 OVOPRODUITS</t>
  </si>
  <si>
    <t>LOT 2 ŒUFS</t>
  </si>
  <si>
    <t>LOT 3 BEURRE ET CORPS GRAS</t>
  </si>
  <si>
    <t>LOT 4 LAIT ET CREME</t>
  </si>
  <si>
    <t>LOT 5 YAOURTS - FROMAGE BLANC - DESSERTS LACTES</t>
  </si>
  <si>
    <t>LOT 6 FROMAGES</t>
  </si>
  <si>
    <r>
      <t xml:space="preserve">Remplir le prix unitaire HT - Le calcul est automatique. </t>
    </r>
    <r>
      <rPr>
        <sz val="10"/>
        <color rgb="FFFF0000"/>
        <rFont val="Arial"/>
        <family val="2"/>
      </rPr>
      <t>Le prix unitaire sera exprimé avec 2 chiffres maximum après la virgule.</t>
    </r>
  </si>
  <si>
    <t>ATTENTION : Pour le calcul du prix, bien prendre en compte l'unité de mesure demandée dans le tableau, même si votre conditionnement et/ou facturationsont différents.</t>
  </si>
  <si>
    <t>Dans le cas contraire, l'acheteur public ne refera pas le calucl et l'offre sera rejetée.</t>
  </si>
  <si>
    <t>ECHANTILLONS DEMANDES</t>
  </si>
  <si>
    <t>NOM DU CANDIDAT</t>
  </si>
  <si>
    <t>CACHET ET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</si>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</sst>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/>
    <xf numFmtId="2" fontId="0" fillId="0" borderId="0" xfId="0" applyNumberFormat="1"/>
    <xf numFmtId="0" fontId="7" fillId="0" borderId="1" xfId="0" applyFont="1" applyBorder="1"/>
    <xf numFmtId="3" fontId="7" fillId="0" borderId="1" xfId="0" applyNumberFormat="1" applyFont="1" applyBorder="1"/>
    <xf numFmtId="0" fontId="4" fillId="0" borderId="1" xfId="0" applyFont="1" applyBorder="1"/>
    <xf numFmtId="2" fontId="7" fillId="0" borderId="1" xfId="0" applyNumberFormat="1" applyFont="1" applyBorder="1"/>
    <xf numFmtId="0" fontId="10" fillId="2" borderId="1" xfId="0" applyFont="1" applyFill="1" applyBorder="1"/>
    <xf numFmtId="0" fontId="11" fillId="2" borderId="1" xfId="0" applyFont="1" applyFill="1" applyBorder="1"/>
    <xf numFmtId="0" fontId="10" fillId="2" borderId="1" xfId="0" applyFont="1" applyFill="1" applyBorder="1" applyAlignment="1">
      <alignment horizontal="left" wrapText="1"/>
    </xf>
    <xf numFmtId="2" fontId="10" fillId="0" borderId="0" xfId="0" applyNumberFormat="1" applyFont="1"/>
    <xf numFmtId="0" fontId="9" fillId="0" borderId="0" xfId="0" applyFont="1" applyAlignment="1"/>
    <xf numFmtId="0" fontId="11" fillId="3" borderId="1" xfId="0" applyFont="1" applyFill="1" applyBorder="1"/>
    <xf numFmtId="0" fontId="0" fillId="0" borderId="0" xfId="0" applyFont="1"/>
    <xf numFmtId="2" fontId="10" fillId="0" borderId="1" xfId="0" applyNumberFormat="1" applyFont="1" applyBorder="1" applyProtection="1">
      <protection locked="0"/>
    </xf>
    <xf numFmtId="2" fontId="14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1" xfId="0" applyNumberFormat="1" applyBorder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12" fillId="0" borderId="1" xfId="0" applyNumberFormat="1" applyFont="1" applyBorder="1" applyProtection="1">
      <protection locked="0"/>
    </xf>
    <xf numFmtId="0" fontId="7" fillId="4" borderId="1" xfId="0" applyFont="1" applyFill="1" applyBorder="1"/>
    <xf numFmtId="0" fontId="7" fillId="4" borderId="0" xfId="0" applyFont="1" applyFill="1" applyBorder="1"/>
    <xf numFmtId="0" fontId="0" fillId="4" borderId="0" xfId="0" applyFill="1"/>
    <xf numFmtId="0" fontId="6" fillId="4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Fill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12" sqref="E12"/>
    </sheetView>
  </sheetViews>
  <sheetFormatPr baseColWidth="10" defaultRowHeight="15" x14ac:dyDescent="0.25"/>
  <cols>
    <col min="1" max="1" width="48.7109375" customWidth="1"/>
    <col min="2" max="2" width="16.42578125" customWidth="1"/>
    <col min="3" max="3" width="10.85546875" style="21" customWidth="1"/>
    <col min="4" max="4" width="9.28515625" customWidth="1"/>
    <col min="5" max="5" width="13.140625" bestFit="1" customWidth="1"/>
    <col min="6" max="6" width="11.5703125" customWidth="1"/>
    <col min="7" max="7" width="10.140625" customWidth="1"/>
    <col min="8" max="8" width="16.140625" customWidth="1"/>
  </cols>
  <sheetData>
    <row r="1" spans="1:9" ht="20.25" x14ac:dyDescent="0.3">
      <c r="A1" s="48" t="s">
        <v>0</v>
      </c>
      <c r="B1" s="48"/>
      <c r="C1" s="48"/>
      <c r="D1" s="48"/>
      <c r="E1" s="48"/>
      <c r="F1" s="48"/>
      <c r="G1" s="19"/>
      <c r="H1" s="2"/>
      <c r="I1" s="2"/>
    </row>
    <row r="2" spans="1:9" ht="20.25" x14ac:dyDescent="0.3">
      <c r="A2" s="48" t="s">
        <v>123</v>
      </c>
      <c r="B2" s="48"/>
      <c r="C2" s="48"/>
      <c r="D2" s="48"/>
      <c r="E2" s="48"/>
      <c r="F2" s="48"/>
      <c r="G2" s="19"/>
      <c r="H2" s="2"/>
      <c r="I2" s="2"/>
    </row>
    <row r="3" spans="1:9" ht="8.25" customHeight="1" x14ac:dyDescent="0.25">
      <c r="A3" s="5"/>
      <c r="B3" s="8"/>
      <c r="C3" s="5"/>
      <c r="D3" s="5"/>
      <c r="E3" s="5"/>
      <c r="F3" s="5"/>
      <c r="G3" s="5"/>
    </row>
    <row r="4" spans="1:9" ht="15.75" x14ac:dyDescent="0.25">
      <c r="A4" s="9" t="s">
        <v>4</v>
      </c>
      <c r="B4" s="9"/>
      <c r="C4" s="9"/>
      <c r="D4" s="9"/>
      <c r="E4" s="9"/>
      <c r="F4" s="9"/>
      <c r="G4" s="9"/>
      <c r="H4" s="1"/>
      <c r="I4" s="1"/>
    </row>
    <row r="5" spans="1:9" x14ac:dyDescent="0.25">
      <c r="A5" s="5" t="s">
        <v>3</v>
      </c>
      <c r="B5" s="5"/>
      <c r="C5" s="5"/>
      <c r="D5" s="5"/>
      <c r="E5" s="5"/>
      <c r="F5" s="5"/>
      <c r="G5" s="5"/>
    </row>
    <row r="6" spans="1:9" x14ac:dyDescent="0.25">
      <c r="A6" s="5" t="s">
        <v>147</v>
      </c>
      <c r="B6" s="5"/>
      <c r="C6" s="5"/>
      <c r="D6" s="5"/>
      <c r="E6" s="5"/>
      <c r="F6" s="5"/>
      <c r="G6" s="5"/>
    </row>
    <row r="7" spans="1:9" x14ac:dyDescent="0.25">
      <c r="A7" s="5"/>
      <c r="B7" s="5"/>
      <c r="C7" s="5"/>
      <c r="D7" s="5"/>
      <c r="E7" s="5"/>
      <c r="F7" s="5"/>
      <c r="G7" s="5"/>
    </row>
    <row r="8" spans="1:9" x14ac:dyDescent="0.25">
      <c r="A8" s="5" t="s">
        <v>148</v>
      </c>
      <c r="B8" s="5"/>
      <c r="C8" s="5"/>
      <c r="D8" s="5"/>
      <c r="E8" s="5"/>
      <c r="F8" s="5"/>
      <c r="G8" s="5"/>
    </row>
    <row r="9" spans="1:9" x14ac:dyDescent="0.25">
      <c r="A9" s="5" t="s">
        <v>149</v>
      </c>
      <c r="B9" s="5"/>
      <c r="C9" s="5"/>
      <c r="D9" s="5"/>
      <c r="E9" s="5"/>
      <c r="F9" s="5"/>
      <c r="G9" s="5"/>
    </row>
    <row r="10" spans="1:9" x14ac:dyDescent="0.25">
      <c r="A10" s="5"/>
      <c r="B10" s="5"/>
      <c r="C10" s="5"/>
      <c r="D10" s="5"/>
      <c r="E10" s="5"/>
      <c r="F10" s="5"/>
      <c r="G10" s="5"/>
    </row>
    <row r="11" spans="1:9" ht="15.75" x14ac:dyDescent="0.25">
      <c r="A11" s="52" t="s">
        <v>141</v>
      </c>
      <c r="B11" s="7"/>
      <c r="C11" s="7"/>
      <c r="D11" s="7"/>
      <c r="E11" s="7"/>
      <c r="F11" s="7"/>
      <c r="G11" s="7"/>
    </row>
    <row r="12" spans="1:9" ht="36.75" x14ac:dyDescent="0.25">
      <c r="A12" s="15" t="s">
        <v>1</v>
      </c>
      <c r="B12" s="16" t="s">
        <v>111</v>
      </c>
      <c r="C12" s="17" t="s">
        <v>108</v>
      </c>
      <c r="D12" s="15" t="s">
        <v>2</v>
      </c>
      <c r="E12" s="33" t="s">
        <v>5</v>
      </c>
      <c r="F12" s="15" t="s">
        <v>6</v>
      </c>
      <c r="G12" s="20" t="s">
        <v>120</v>
      </c>
      <c r="H12" s="42" t="s">
        <v>140</v>
      </c>
    </row>
    <row r="13" spans="1:9" x14ac:dyDescent="0.25">
      <c r="A13" s="11" t="s">
        <v>124</v>
      </c>
      <c r="B13" s="11" t="s">
        <v>18</v>
      </c>
      <c r="C13" s="12">
        <v>3578</v>
      </c>
      <c r="D13" s="11" t="s">
        <v>18</v>
      </c>
      <c r="E13" s="22"/>
      <c r="F13" s="14">
        <f>SUM(C13*E13)</f>
        <v>0</v>
      </c>
      <c r="G13" s="24"/>
      <c r="H13" s="11"/>
    </row>
    <row r="14" spans="1:9" x14ac:dyDescent="0.25">
      <c r="A14" s="11" t="s">
        <v>59</v>
      </c>
      <c r="B14" s="11" t="s">
        <v>18</v>
      </c>
      <c r="C14" s="12">
        <v>333</v>
      </c>
      <c r="D14" s="11" t="s">
        <v>18</v>
      </c>
      <c r="E14" s="22"/>
      <c r="F14" s="14">
        <f>SUM(C14*E14)</f>
        <v>0</v>
      </c>
      <c r="G14" s="24"/>
      <c r="H14" s="11"/>
    </row>
    <row r="15" spans="1:9" x14ac:dyDescent="0.25">
      <c r="A15" s="11" t="s">
        <v>60</v>
      </c>
      <c r="B15" s="11" t="s">
        <v>18</v>
      </c>
      <c r="C15" s="12">
        <v>268</v>
      </c>
      <c r="D15" s="11" t="s">
        <v>18</v>
      </c>
      <c r="E15" s="22"/>
      <c r="F15" s="14">
        <f>SUM(C15*E15)</f>
        <v>0</v>
      </c>
      <c r="G15" s="24"/>
      <c r="H15" s="11"/>
      <c r="I15" s="10"/>
    </row>
    <row r="16" spans="1:9" x14ac:dyDescent="0.25">
      <c r="A16" s="38" t="s">
        <v>61</v>
      </c>
      <c r="B16" s="11" t="s">
        <v>125</v>
      </c>
      <c r="C16" s="12">
        <v>36575</v>
      </c>
      <c r="D16" s="11" t="s">
        <v>38</v>
      </c>
      <c r="E16" s="22"/>
      <c r="F16" s="14">
        <f>SUM(C16*E16)</f>
        <v>0</v>
      </c>
      <c r="G16" s="24"/>
      <c r="H16" s="43"/>
      <c r="I16" s="10"/>
    </row>
    <row r="18" spans="1:9" x14ac:dyDescent="0.25">
      <c r="A18" s="39" t="s">
        <v>150</v>
      </c>
      <c r="H18" s="3"/>
      <c r="I18" s="3"/>
    </row>
    <row r="19" spans="1:9" x14ac:dyDescent="0.25">
      <c r="H19" s="3"/>
      <c r="I19" s="3"/>
    </row>
    <row r="20" spans="1:9" x14ac:dyDescent="0.25">
      <c r="A20" s="6"/>
      <c r="B20" s="6"/>
      <c r="C20" s="6"/>
      <c r="D20" s="6"/>
      <c r="E20" s="30" t="s">
        <v>112</v>
      </c>
      <c r="F20" s="18">
        <f>SUM(F13:F17)</f>
        <v>0</v>
      </c>
      <c r="G20" s="3"/>
      <c r="H20" s="3"/>
      <c r="I20" s="3"/>
    </row>
    <row r="21" spans="1:9" x14ac:dyDescent="0.25">
      <c r="A21" s="4"/>
      <c r="B21" s="4"/>
      <c r="C21" s="4"/>
      <c r="D21" s="4"/>
      <c r="E21" s="31"/>
    </row>
    <row r="22" spans="1:9" x14ac:dyDescent="0.25">
      <c r="A22" s="4"/>
      <c r="B22" s="4"/>
      <c r="C22" s="4"/>
      <c r="D22" s="4"/>
      <c r="E22" s="31"/>
    </row>
    <row r="23" spans="1:9" x14ac:dyDescent="0.25">
      <c r="A23" s="4"/>
      <c r="B23" s="45" t="s">
        <v>128</v>
      </c>
      <c r="C23" s="46"/>
      <c r="D23" s="47"/>
      <c r="E23" s="32">
        <f>F20</f>
        <v>0</v>
      </c>
    </row>
    <row r="24" spans="1:9" x14ac:dyDescent="0.25">
      <c r="A24" s="4"/>
      <c r="B24" s="49" t="s">
        <v>121</v>
      </c>
      <c r="C24" s="50"/>
      <c r="D24" s="51"/>
      <c r="E24" s="26">
        <f>E23*5.5%</f>
        <v>0</v>
      </c>
    </row>
    <row r="25" spans="1:9" x14ac:dyDescent="0.25">
      <c r="A25" s="4"/>
      <c r="B25" s="45" t="s">
        <v>129</v>
      </c>
      <c r="C25" s="46"/>
      <c r="D25" s="47"/>
      <c r="E25" s="37">
        <f>E23+E24</f>
        <v>0</v>
      </c>
    </row>
    <row r="26" spans="1:9" x14ac:dyDescent="0.25">
      <c r="A26" s="4"/>
      <c r="B26" s="4"/>
      <c r="C26" s="4"/>
      <c r="D26" s="4"/>
    </row>
    <row r="30" spans="1:9" x14ac:dyDescent="0.25">
      <c r="B30" t="s">
        <v>151</v>
      </c>
    </row>
    <row r="33" spans="2:2" x14ac:dyDescent="0.25">
      <c r="B33" t="s">
        <v>153</v>
      </c>
    </row>
    <row r="35" spans="2:2" x14ac:dyDescent="0.25">
      <c r="B35" t="s">
        <v>152</v>
      </c>
    </row>
  </sheetData>
  <sheetProtection algorithmName="SHA-512" hashValue="MiZ7ELbvYjnFv30C43/vlqwVrG3GdCT5cGH2KlBf+kaZyar8ToFp1pgh5h6X9gahgIUe/9/osYk4NDEKqD51jw==" saltValue="jDKMbzPpwKlRzRYe99zDwA==" spinCount="100000" sheet="1" selectLockedCells="1"/>
  <mergeCells count="5">
    <mergeCell ref="B25:D25"/>
    <mergeCell ref="A1:F1"/>
    <mergeCell ref="A2:F2"/>
    <mergeCell ref="B23:D23"/>
    <mergeCell ref="B24:D24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I20" sqref="I20"/>
    </sheetView>
  </sheetViews>
  <sheetFormatPr baseColWidth="10" defaultRowHeight="15" x14ac:dyDescent="0.25"/>
  <cols>
    <col min="1" max="1" width="23.7109375" customWidth="1"/>
    <col min="2" max="3" width="17.5703125" customWidth="1"/>
    <col min="4" max="4" width="20.85546875" bestFit="1" customWidth="1"/>
    <col min="5" max="5" width="12.7109375" bestFit="1" customWidth="1"/>
    <col min="8" max="8" width="17.140625" customWidth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19"/>
    </row>
    <row r="2" spans="1:8" x14ac:dyDescent="0.25">
      <c r="A2" s="48" t="s">
        <v>123</v>
      </c>
      <c r="B2" s="48"/>
      <c r="C2" s="48"/>
      <c r="D2" s="48"/>
      <c r="E2" s="48"/>
      <c r="F2" s="48"/>
      <c r="G2" s="19"/>
    </row>
    <row r="3" spans="1:8" x14ac:dyDescent="0.25">
      <c r="A3" s="5"/>
      <c r="B3" s="8"/>
      <c r="C3" s="5"/>
      <c r="D3" s="5"/>
      <c r="E3" s="5"/>
      <c r="F3" s="5"/>
      <c r="G3" s="5"/>
    </row>
    <row r="4" spans="1:8" x14ac:dyDescent="0.25">
      <c r="A4" s="9" t="s">
        <v>4</v>
      </c>
      <c r="B4" s="9"/>
      <c r="C4" s="9"/>
      <c r="D4" s="9"/>
      <c r="E4" s="9"/>
      <c r="F4" s="9"/>
      <c r="G4" s="9"/>
    </row>
    <row r="5" spans="1:8" x14ac:dyDescent="0.25">
      <c r="A5" s="5" t="s">
        <v>3</v>
      </c>
      <c r="B5" s="5"/>
      <c r="C5" s="5"/>
      <c r="D5" s="5"/>
      <c r="E5" s="5"/>
      <c r="F5" s="5"/>
      <c r="G5" s="5"/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 t="s">
        <v>147</v>
      </c>
      <c r="B7" s="5"/>
      <c r="C7" s="5"/>
      <c r="D7" s="5"/>
      <c r="E7" s="5"/>
      <c r="F7" s="5"/>
      <c r="G7" s="5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5" t="s">
        <v>148</v>
      </c>
      <c r="B9" s="5"/>
      <c r="C9" s="5"/>
      <c r="D9" s="5"/>
      <c r="E9" s="5"/>
      <c r="F9" s="5"/>
      <c r="G9" s="5"/>
    </row>
    <row r="10" spans="1:8" x14ac:dyDescent="0.25">
      <c r="A10" s="5" t="s">
        <v>149</v>
      </c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5"/>
      <c r="D11" s="5"/>
      <c r="E11" s="5"/>
      <c r="F11" s="5"/>
      <c r="G11" s="5"/>
    </row>
    <row r="12" spans="1:8" ht="15.75" x14ac:dyDescent="0.25">
      <c r="A12" s="52" t="s">
        <v>142</v>
      </c>
      <c r="B12" s="7"/>
      <c r="C12" s="7"/>
      <c r="D12" s="7"/>
      <c r="E12" s="7"/>
      <c r="F12" s="7"/>
      <c r="G12" s="7"/>
    </row>
    <row r="13" spans="1:8" ht="36.75" x14ac:dyDescent="0.25">
      <c r="A13" s="15" t="s">
        <v>1</v>
      </c>
      <c r="B13" s="16" t="s">
        <v>111</v>
      </c>
      <c r="C13" s="17" t="s">
        <v>108</v>
      </c>
      <c r="D13" s="15" t="s">
        <v>2</v>
      </c>
      <c r="E13" s="33" t="s">
        <v>5</v>
      </c>
      <c r="F13" s="15" t="s">
        <v>6</v>
      </c>
      <c r="G13" s="20" t="s">
        <v>120</v>
      </c>
      <c r="H13" s="42" t="s">
        <v>140</v>
      </c>
    </row>
    <row r="14" spans="1:8" x14ac:dyDescent="0.25">
      <c r="A14" s="11" t="s">
        <v>56</v>
      </c>
      <c r="B14" s="11" t="s">
        <v>57</v>
      </c>
      <c r="C14" s="12">
        <v>49320</v>
      </c>
      <c r="D14" s="11" t="s">
        <v>38</v>
      </c>
      <c r="E14" s="22"/>
      <c r="F14" s="14">
        <f>SUM(C14*E14)</f>
        <v>0</v>
      </c>
      <c r="G14" s="28"/>
      <c r="H14" s="11"/>
    </row>
    <row r="15" spans="1:8" x14ac:dyDescent="0.25">
      <c r="A15" s="38" t="s">
        <v>56</v>
      </c>
      <c r="B15" s="11" t="s">
        <v>58</v>
      </c>
      <c r="C15" s="12">
        <v>45540</v>
      </c>
      <c r="D15" s="13" t="s">
        <v>38</v>
      </c>
      <c r="E15" s="23"/>
      <c r="F15" s="14">
        <f>SUM(C15*E15)</f>
        <v>0</v>
      </c>
      <c r="G15" s="29"/>
      <c r="H15" s="43"/>
    </row>
    <row r="16" spans="1:8" x14ac:dyDescent="0.25">
      <c r="H16" s="44"/>
    </row>
    <row r="17" spans="1:7" x14ac:dyDescent="0.25">
      <c r="A17" s="40" t="s">
        <v>150</v>
      </c>
    </row>
    <row r="19" spans="1:7" x14ac:dyDescent="0.25">
      <c r="C19" s="21"/>
    </row>
    <row r="20" spans="1:7" x14ac:dyDescent="0.25">
      <c r="A20" s="6"/>
      <c r="B20" s="6"/>
      <c r="C20" s="6"/>
      <c r="D20" s="6"/>
      <c r="E20" s="30" t="s">
        <v>112</v>
      </c>
      <c r="F20" s="18">
        <f>SUM(F14:F15)</f>
        <v>0</v>
      </c>
      <c r="G20" s="3"/>
    </row>
    <row r="21" spans="1:7" x14ac:dyDescent="0.25">
      <c r="A21" s="4"/>
      <c r="B21" s="4"/>
      <c r="C21" s="4"/>
      <c r="D21" s="4"/>
      <c r="E21" s="31"/>
    </row>
    <row r="22" spans="1:7" x14ac:dyDescent="0.25">
      <c r="A22" s="4"/>
      <c r="B22" s="4"/>
      <c r="C22" s="4"/>
      <c r="D22" s="4"/>
      <c r="E22" s="31"/>
    </row>
    <row r="23" spans="1:7" x14ac:dyDescent="0.25">
      <c r="A23" s="4"/>
      <c r="B23" s="45" t="s">
        <v>130</v>
      </c>
      <c r="C23" s="46"/>
      <c r="D23" s="47"/>
      <c r="E23" s="32">
        <f>F20</f>
        <v>0</v>
      </c>
    </row>
    <row r="24" spans="1:7" x14ac:dyDescent="0.25">
      <c r="A24" s="4"/>
      <c r="B24" s="49" t="s">
        <v>121</v>
      </c>
      <c r="C24" s="50"/>
      <c r="D24" s="51"/>
      <c r="E24" s="26">
        <f>E23*5.5%</f>
        <v>0</v>
      </c>
    </row>
    <row r="25" spans="1:7" x14ac:dyDescent="0.25">
      <c r="A25" s="4"/>
      <c r="B25" s="45" t="s">
        <v>131</v>
      </c>
      <c r="C25" s="46"/>
      <c r="D25" s="47"/>
      <c r="E25" s="37">
        <f>E23+E24</f>
        <v>0</v>
      </c>
    </row>
    <row r="26" spans="1:7" x14ac:dyDescent="0.25">
      <c r="A26" s="4"/>
      <c r="B26" s="4"/>
      <c r="C26" s="4"/>
      <c r="D26" s="4"/>
    </row>
    <row r="27" spans="1:7" x14ac:dyDescent="0.25">
      <c r="C27" s="21"/>
    </row>
    <row r="28" spans="1:7" x14ac:dyDescent="0.25">
      <c r="C28" s="21"/>
    </row>
    <row r="29" spans="1:7" x14ac:dyDescent="0.25">
      <c r="C29" s="21"/>
      <c r="D29" t="s">
        <v>151</v>
      </c>
    </row>
    <row r="30" spans="1:7" x14ac:dyDescent="0.25">
      <c r="C30" s="21"/>
    </row>
    <row r="31" spans="1:7" x14ac:dyDescent="0.25">
      <c r="C31" s="21"/>
    </row>
    <row r="32" spans="1:7" x14ac:dyDescent="0.25">
      <c r="C32" s="21"/>
      <c r="D32" t="s">
        <v>153</v>
      </c>
    </row>
    <row r="33" spans="3:4" x14ac:dyDescent="0.25">
      <c r="C33" s="21"/>
    </row>
    <row r="34" spans="3:4" x14ac:dyDescent="0.25">
      <c r="D34" t="s">
        <v>152</v>
      </c>
    </row>
  </sheetData>
  <sheetProtection algorithmName="SHA-512" hashValue="1GSd6K2ngWxb//4FWxA05rEtlAmYsijaEUyJCV8ZWKlL3zdzKa3hVy+PLd6wjX7CEqEy+Yfj+4kzm6JXyiWkPg==" saltValue="7w0qaohMwi7slEQoFNN9Wg==" spinCount="100000" sheet="1" objects="1" scenarios="1"/>
  <mergeCells count="5">
    <mergeCell ref="A1:F1"/>
    <mergeCell ref="A2:F2"/>
    <mergeCell ref="B23:D23"/>
    <mergeCell ref="B24:D24"/>
    <mergeCell ref="B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23" sqref="I23"/>
    </sheetView>
  </sheetViews>
  <sheetFormatPr baseColWidth="10" defaultRowHeight="15" x14ac:dyDescent="0.25"/>
  <cols>
    <col min="1" max="1" width="37.7109375" customWidth="1"/>
    <col min="2" max="2" width="15.42578125" bestFit="1" customWidth="1"/>
    <col min="5" max="5" width="12.7109375" bestFit="1" customWidth="1"/>
    <col min="8" max="8" width="18.140625" customWidth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19"/>
    </row>
    <row r="2" spans="1:8" x14ac:dyDescent="0.25">
      <c r="A2" s="48" t="s">
        <v>123</v>
      </c>
      <c r="B2" s="48"/>
      <c r="C2" s="48"/>
      <c r="D2" s="48"/>
      <c r="E2" s="48"/>
      <c r="F2" s="48"/>
      <c r="G2" s="19"/>
    </row>
    <row r="3" spans="1:8" x14ac:dyDescent="0.25">
      <c r="A3" s="5"/>
      <c r="B3" s="8"/>
      <c r="C3" s="5"/>
      <c r="D3" s="5"/>
      <c r="E3" s="5"/>
      <c r="F3" s="5"/>
      <c r="G3" s="5"/>
    </row>
    <row r="4" spans="1:8" x14ac:dyDescent="0.25">
      <c r="A4" s="9" t="s">
        <v>4</v>
      </c>
      <c r="B4" s="9"/>
      <c r="C4" s="9"/>
      <c r="D4" s="9"/>
      <c r="E4" s="9"/>
      <c r="F4" s="9"/>
      <c r="G4" s="9"/>
    </row>
    <row r="5" spans="1:8" x14ac:dyDescent="0.25">
      <c r="A5" s="5" t="s">
        <v>3</v>
      </c>
      <c r="B5" s="5"/>
      <c r="C5" s="5"/>
      <c r="D5" s="5"/>
      <c r="E5" s="5"/>
      <c r="F5" s="5"/>
      <c r="G5" s="5"/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 t="s">
        <v>147</v>
      </c>
      <c r="B7" s="5"/>
      <c r="C7" s="5"/>
      <c r="D7" s="5"/>
      <c r="E7" s="5"/>
      <c r="F7" s="5"/>
      <c r="G7" s="5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5" t="s">
        <v>148</v>
      </c>
      <c r="B9" s="5"/>
      <c r="C9" s="5"/>
      <c r="D9" s="5"/>
      <c r="E9" s="5"/>
      <c r="F9" s="5"/>
      <c r="G9" s="5"/>
    </row>
    <row r="10" spans="1:8" x14ac:dyDescent="0.25">
      <c r="A10" s="5" t="s">
        <v>149</v>
      </c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5"/>
      <c r="D11" s="5"/>
      <c r="E11" s="5"/>
      <c r="F11" s="5"/>
      <c r="G11" s="5"/>
    </row>
    <row r="12" spans="1:8" ht="15.75" x14ac:dyDescent="0.25">
      <c r="A12" s="52" t="s">
        <v>143</v>
      </c>
      <c r="B12" s="7"/>
      <c r="C12" s="7"/>
      <c r="D12" s="7"/>
      <c r="E12" s="7"/>
      <c r="F12" s="7"/>
      <c r="G12" s="7"/>
    </row>
    <row r="13" spans="1:8" ht="36.75" x14ac:dyDescent="0.25">
      <c r="A13" s="15" t="s">
        <v>1</v>
      </c>
      <c r="B13" s="16" t="s">
        <v>111</v>
      </c>
      <c r="C13" s="17" t="s">
        <v>108</v>
      </c>
      <c r="D13" s="15" t="s">
        <v>2</v>
      </c>
      <c r="E13" s="33" t="s">
        <v>5</v>
      </c>
      <c r="F13" s="15" t="s">
        <v>6</v>
      </c>
      <c r="G13" s="20" t="s">
        <v>120</v>
      </c>
      <c r="H13" s="42" t="s">
        <v>140</v>
      </c>
    </row>
    <row r="14" spans="1:8" x14ac:dyDescent="0.25">
      <c r="A14" s="34" t="s">
        <v>126</v>
      </c>
      <c r="B14" s="35" t="s">
        <v>7</v>
      </c>
      <c r="C14" s="35">
        <v>1320</v>
      </c>
      <c r="D14" s="35" t="s">
        <v>7</v>
      </c>
      <c r="E14" s="35"/>
      <c r="F14" s="36">
        <f>C14*E14</f>
        <v>0</v>
      </c>
      <c r="G14" s="35"/>
      <c r="H14" s="34"/>
    </row>
    <row r="15" spans="1:8" x14ac:dyDescent="0.25">
      <c r="A15" s="34" t="s">
        <v>127</v>
      </c>
      <c r="B15" s="35" t="s">
        <v>7</v>
      </c>
      <c r="C15" s="35">
        <v>680</v>
      </c>
      <c r="D15" s="35" t="s">
        <v>7</v>
      </c>
      <c r="E15" s="35"/>
      <c r="F15" s="36">
        <f t="shared" ref="F15:F16" si="0">C15*E15</f>
        <v>0</v>
      </c>
      <c r="G15" s="35"/>
      <c r="H15" s="34"/>
    </row>
    <row r="16" spans="1:8" x14ac:dyDescent="0.25">
      <c r="A16" s="41" t="s">
        <v>8</v>
      </c>
      <c r="B16" s="35" t="s">
        <v>7</v>
      </c>
      <c r="C16" s="35">
        <v>4290</v>
      </c>
      <c r="D16" s="35" t="s">
        <v>7</v>
      </c>
      <c r="E16" s="35"/>
      <c r="F16" s="36">
        <f t="shared" si="0"/>
        <v>0</v>
      </c>
      <c r="G16" s="35"/>
      <c r="H16" s="34"/>
    </row>
    <row r="18" spans="1:6" x14ac:dyDescent="0.25">
      <c r="A18" s="40" t="s">
        <v>150</v>
      </c>
    </row>
    <row r="20" spans="1:6" x14ac:dyDescent="0.25">
      <c r="C20" s="21"/>
    </row>
    <row r="21" spans="1:6" x14ac:dyDescent="0.25">
      <c r="A21" s="6"/>
      <c r="B21" s="6"/>
      <c r="C21" s="6"/>
      <c r="D21" s="6"/>
      <c r="E21" s="30" t="s">
        <v>112</v>
      </c>
      <c r="F21" s="18">
        <f>SUM(F14:F16)</f>
        <v>0</v>
      </c>
    </row>
    <row r="22" spans="1:6" x14ac:dyDescent="0.25">
      <c r="A22" s="4"/>
      <c r="B22" s="4"/>
      <c r="C22" s="4"/>
      <c r="D22" s="4"/>
      <c r="E22" s="31"/>
    </row>
    <row r="23" spans="1:6" x14ac:dyDescent="0.25">
      <c r="A23" s="4"/>
      <c r="B23" s="4"/>
      <c r="C23" s="4"/>
      <c r="D23" s="4"/>
      <c r="E23" s="31"/>
    </row>
    <row r="24" spans="1:6" x14ac:dyDescent="0.25">
      <c r="A24" s="4"/>
      <c r="B24" s="45" t="s">
        <v>132</v>
      </c>
      <c r="C24" s="46"/>
      <c r="D24" s="47"/>
      <c r="E24" s="32">
        <f>F21</f>
        <v>0</v>
      </c>
    </row>
    <row r="25" spans="1:6" x14ac:dyDescent="0.25">
      <c r="A25" s="4"/>
      <c r="B25" s="49" t="s">
        <v>121</v>
      </c>
      <c r="C25" s="50"/>
      <c r="D25" s="51"/>
      <c r="E25" s="26">
        <f>E24*5.5%</f>
        <v>0</v>
      </c>
    </row>
    <row r="26" spans="1:6" x14ac:dyDescent="0.25">
      <c r="A26" s="4"/>
      <c r="B26" s="49" t="s">
        <v>122</v>
      </c>
      <c r="C26" s="50"/>
      <c r="D26" s="51"/>
      <c r="E26" s="26"/>
    </row>
    <row r="27" spans="1:6" x14ac:dyDescent="0.25">
      <c r="A27" s="4"/>
      <c r="B27" s="45" t="s">
        <v>133</v>
      </c>
      <c r="C27" s="46"/>
      <c r="D27" s="47"/>
      <c r="E27" s="37">
        <f>E24+E25</f>
        <v>0</v>
      </c>
    </row>
    <row r="28" spans="1:6" x14ac:dyDescent="0.25">
      <c r="A28" s="4"/>
      <c r="B28" s="4"/>
      <c r="C28" s="4"/>
      <c r="D28" s="4"/>
    </row>
    <row r="29" spans="1:6" x14ac:dyDescent="0.25">
      <c r="C29" s="21"/>
    </row>
    <row r="30" spans="1:6" x14ac:dyDescent="0.25">
      <c r="C30" t="s">
        <v>151</v>
      </c>
    </row>
    <row r="33" spans="3:3" x14ac:dyDescent="0.25">
      <c r="C33" t="s">
        <v>153</v>
      </c>
    </row>
    <row r="35" spans="3:3" x14ac:dyDescent="0.25">
      <c r="C35" t="s">
        <v>152</v>
      </c>
    </row>
  </sheetData>
  <sheetProtection algorithmName="SHA-512" hashValue="sxkK98KYS+7FshIZoKTQKOJNUDhygUg1vZ4O7AWqn44AukRNQnmqCb4w2sdKIv7Zme3/i6cmPWlXiJPmuJKNcA==" saltValue="nQkvTk6KWwHwKgzAZ69+3A==" spinCount="100000" sheet="1" objects="1" scenarios="1"/>
  <mergeCells count="6">
    <mergeCell ref="A1:F1"/>
    <mergeCell ref="A2:F2"/>
    <mergeCell ref="B24:D24"/>
    <mergeCell ref="B25:D25"/>
    <mergeCell ref="B27:D27"/>
    <mergeCell ref="B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J21" sqref="J21"/>
    </sheetView>
  </sheetViews>
  <sheetFormatPr baseColWidth="10" defaultRowHeight="15" x14ac:dyDescent="0.25"/>
  <cols>
    <col min="1" max="1" width="48.7109375" customWidth="1"/>
    <col min="2" max="2" width="15.42578125" bestFit="1" customWidth="1"/>
    <col min="5" max="5" width="12.7109375" bestFit="1" customWidth="1"/>
    <col min="8" max="8" width="18.5703125" customWidth="1"/>
  </cols>
  <sheetData>
    <row r="1" spans="1:9" x14ac:dyDescent="0.25">
      <c r="A1" s="48" t="s">
        <v>0</v>
      </c>
      <c r="B1" s="48"/>
      <c r="C1" s="48"/>
      <c r="D1" s="48"/>
      <c r="E1" s="48"/>
      <c r="F1" s="48"/>
      <c r="G1" s="19"/>
    </row>
    <row r="2" spans="1:9" x14ac:dyDescent="0.25">
      <c r="A2" s="48" t="s">
        <v>123</v>
      </c>
      <c r="B2" s="48"/>
      <c r="C2" s="48"/>
      <c r="D2" s="48"/>
      <c r="E2" s="48"/>
      <c r="F2" s="48"/>
      <c r="G2" s="19"/>
    </row>
    <row r="3" spans="1:9" x14ac:dyDescent="0.25">
      <c r="A3" s="5"/>
      <c r="B3" s="8"/>
      <c r="C3" s="5"/>
      <c r="D3" s="5"/>
      <c r="E3" s="5"/>
      <c r="F3" s="5"/>
      <c r="G3" s="5"/>
    </row>
    <row r="4" spans="1:9" x14ac:dyDescent="0.25">
      <c r="A4" s="9" t="s">
        <v>4</v>
      </c>
      <c r="B4" s="9"/>
      <c r="C4" s="9"/>
      <c r="D4" s="9"/>
      <c r="E4" s="9"/>
      <c r="F4" s="9"/>
      <c r="G4" s="9"/>
    </row>
    <row r="5" spans="1:9" x14ac:dyDescent="0.25">
      <c r="A5" s="5" t="s">
        <v>3</v>
      </c>
      <c r="B5" s="5"/>
      <c r="C5" s="5"/>
      <c r="D5" s="5"/>
      <c r="E5" s="5"/>
      <c r="F5" s="5"/>
      <c r="G5" s="5"/>
    </row>
    <row r="6" spans="1:9" x14ac:dyDescent="0.25">
      <c r="A6" s="5"/>
      <c r="B6" s="5"/>
      <c r="C6" s="5"/>
      <c r="D6" s="5"/>
      <c r="E6" s="5"/>
      <c r="F6" s="5"/>
      <c r="G6" s="5"/>
    </row>
    <row r="7" spans="1:9" x14ac:dyDescent="0.25">
      <c r="A7" s="5" t="s">
        <v>147</v>
      </c>
      <c r="B7" s="5"/>
      <c r="C7" s="5"/>
      <c r="D7" s="5"/>
      <c r="E7" s="5"/>
      <c r="F7" s="5"/>
      <c r="G7" s="5"/>
    </row>
    <row r="8" spans="1:9" x14ac:dyDescent="0.25">
      <c r="A8" s="5"/>
      <c r="B8" s="5"/>
      <c r="C8" s="5"/>
      <c r="D8" s="5"/>
      <c r="E8" s="5"/>
      <c r="F8" s="5"/>
      <c r="G8" s="5"/>
    </row>
    <row r="9" spans="1:9" x14ac:dyDescent="0.25">
      <c r="A9" s="5" t="s">
        <v>148</v>
      </c>
      <c r="B9" s="5"/>
      <c r="C9" s="5"/>
      <c r="D9" s="5"/>
      <c r="E9" s="5"/>
      <c r="F9" s="5"/>
      <c r="G9" s="5"/>
    </row>
    <row r="10" spans="1:9" x14ac:dyDescent="0.25">
      <c r="A10" s="5" t="s">
        <v>149</v>
      </c>
      <c r="B10" s="5"/>
      <c r="C10" s="5"/>
      <c r="D10" s="5"/>
      <c r="E10" s="5"/>
      <c r="F10" s="5"/>
      <c r="G10" s="5"/>
    </row>
    <row r="11" spans="1:9" x14ac:dyDescent="0.25">
      <c r="A11" s="5"/>
      <c r="B11" s="5"/>
      <c r="C11" s="5"/>
      <c r="D11" s="5"/>
      <c r="E11" s="5"/>
      <c r="F11" s="5"/>
      <c r="G11" s="5"/>
    </row>
    <row r="12" spans="1:9" ht="15.75" x14ac:dyDescent="0.25">
      <c r="A12" s="52" t="s">
        <v>144</v>
      </c>
      <c r="B12" s="7"/>
      <c r="C12" s="7"/>
      <c r="D12" s="7"/>
      <c r="E12" s="7"/>
      <c r="F12" s="7"/>
      <c r="G12" s="7"/>
    </row>
    <row r="13" spans="1:9" ht="36.75" x14ac:dyDescent="0.25">
      <c r="A13" s="15" t="s">
        <v>1</v>
      </c>
      <c r="B13" s="16" t="s">
        <v>111</v>
      </c>
      <c r="C13" s="17" t="s">
        <v>108</v>
      </c>
      <c r="D13" s="15" t="s">
        <v>2</v>
      </c>
      <c r="E13" s="33" t="s">
        <v>5</v>
      </c>
      <c r="F13" s="15" t="s">
        <v>6</v>
      </c>
      <c r="G13" s="20" t="s">
        <v>120</v>
      </c>
      <c r="H13" s="42" t="s">
        <v>140</v>
      </c>
    </row>
    <row r="14" spans="1:9" x14ac:dyDescent="0.25">
      <c r="A14" s="38" t="s">
        <v>9</v>
      </c>
      <c r="B14" s="11" t="s">
        <v>18</v>
      </c>
      <c r="C14" s="12">
        <v>5008</v>
      </c>
      <c r="D14" s="11" t="s">
        <v>18</v>
      </c>
      <c r="E14" s="22"/>
      <c r="F14" s="14">
        <f t="shared" ref="F14:F26" si="0">SUM(C14*E14)</f>
        <v>0</v>
      </c>
      <c r="G14" s="25"/>
      <c r="H14" s="43"/>
      <c r="I14" s="10"/>
    </row>
    <row r="15" spans="1:9" x14ac:dyDescent="0.25">
      <c r="A15" s="11" t="s">
        <v>10</v>
      </c>
      <c r="B15" s="11" t="s">
        <v>19</v>
      </c>
      <c r="C15" s="12">
        <v>3570</v>
      </c>
      <c r="D15" s="11" t="s">
        <v>18</v>
      </c>
      <c r="E15" s="22"/>
      <c r="F15" s="14">
        <f t="shared" si="0"/>
        <v>0</v>
      </c>
      <c r="G15" s="25"/>
      <c r="H15" s="43"/>
    </row>
    <row r="16" spans="1:9" x14ac:dyDescent="0.25">
      <c r="A16" s="11" t="s">
        <v>11</v>
      </c>
      <c r="B16" s="11" t="s">
        <v>7</v>
      </c>
      <c r="C16" s="12">
        <v>200</v>
      </c>
      <c r="D16" s="11" t="s">
        <v>7</v>
      </c>
      <c r="E16" s="22"/>
      <c r="F16" s="14">
        <f t="shared" si="0"/>
        <v>0</v>
      </c>
      <c r="G16" s="25"/>
      <c r="H16" s="43"/>
    </row>
    <row r="17" spans="1:8" x14ac:dyDescent="0.25">
      <c r="A17" s="11" t="s">
        <v>11</v>
      </c>
      <c r="B17" s="11" t="s">
        <v>20</v>
      </c>
      <c r="C17" s="12">
        <v>1100</v>
      </c>
      <c r="D17" s="11" t="s">
        <v>7</v>
      </c>
      <c r="E17" s="22"/>
      <c r="F17" s="14">
        <f t="shared" si="0"/>
        <v>0</v>
      </c>
      <c r="G17" s="25"/>
      <c r="H17" s="43"/>
    </row>
    <row r="18" spans="1:8" x14ac:dyDescent="0.25">
      <c r="A18" s="11" t="s">
        <v>12</v>
      </c>
      <c r="B18" s="11" t="s">
        <v>21</v>
      </c>
      <c r="C18" s="12">
        <v>530</v>
      </c>
      <c r="D18" s="11" t="s">
        <v>38</v>
      </c>
      <c r="E18" s="22"/>
      <c r="F18" s="14">
        <f t="shared" si="0"/>
        <v>0</v>
      </c>
      <c r="G18" s="25"/>
      <c r="H18" s="43"/>
    </row>
    <row r="19" spans="1:8" x14ac:dyDescent="0.25">
      <c r="A19" s="11" t="s">
        <v>12</v>
      </c>
      <c r="B19" s="11" t="s">
        <v>7</v>
      </c>
      <c r="C19" s="12">
        <v>100</v>
      </c>
      <c r="D19" s="11" t="s">
        <v>7</v>
      </c>
      <c r="E19" s="22"/>
      <c r="F19" s="14">
        <f t="shared" si="0"/>
        <v>0</v>
      </c>
      <c r="G19" s="25"/>
      <c r="H19" s="43"/>
    </row>
    <row r="20" spans="1:8" x14ac:dyDescent="0.25">
      <c r="A20" s="11" t="s">
        <v>13</v>
      </c>
      <c r="B20" s="11" t="s">
        <v>22</v>
      </c>
      <c r="C20" s="12">
        <v>4110</v>
      </c>
      <c r="D20" s="11" t="s">
        <v>18</v>
      </c>
      <c r="E20" s="22"/>
      <c r="F20" s="14">
        <f t="shared" si="0"/>
        <v>0</v>
      </c>
      <c r="G20" s="25"/>
      <c r="H20" s="43"/>
    </row>
    <row r="21" spans="1:8" x14ac:dyDescent="0.25">
      <c r="A21" s="11" t="s">
        <v>14</v>
      </c>
      <c r="B21" s="11" t="s">
        <v>22</v>
      </c>
      <c r="C21" s="12">
        <v>8125</v>
      </c>
      <c r="D21" s="11" t="s">
        <v>18</v>
      </c>
      <c r="E21" s="22"/>
      <c r="F21" s="14">
        <f t="shared" si="0"/>
        <v>0</v>
      </c>
      <c r="G21" s="25"/>
      <c r="H21" s="43"/>
    </row>
    <row r="22" spans="1:8" x14ac:dyDescent="0.25">
      <c r="A22" s="38" t="s">
        <v>15</v>
      </c>
      <c r="B22" s="11" t="s">
        <v>18</v>
      </c>
      <c r="C22" s="12">
        <v>10190</v>
      </c>
      <c r="D22" s="11" t="s">
        <v>18</v>
      </c>
      <c r="E22" s="22"/>
      <c r="F22" s="14">
        <f t="shared" si="0"/>
        <v>0</v>
      </c>
      <c r="G22" s="25"/>
      <c r="H22" s="43"/>
    </row>
    <row r="23" spans="1:8" x14ac:dyDescent="0.25">
      <c r="A23" s="11" t="s">
        <v>16</v>
      </c>
      <c r="B23" s="11" t="s">
        <v>18</v>
      </c>
      <c r="C23" s="12">
        <v>80</v>
      </c>
      <c r="D23" s="11" t="s">
        <v>18</v>
      </c>
      <c r="E23" s="22"/>
      <c r="F23" s="14">
        <f t="shared" si="0"/>
        <v>0</v>
      </c>
      <c r="G23" s="25"/>
      <c r="H23" s="43"/>
    </row>
    <row r="24" spans="1:8" x14ac:dyDescent="0.25">
      <c r="A24" s="11" t="s">
        <v>17</v>
      </c>
      <c r="B24" s="11" t="s">
        <v>23</v>
      </c>
      <c r="C24" s="12">
        <v>14000</v>
      </c>
      <c r="D24" s="11" t="s">
        <v>38</v>
      </c>
      <c r="E24" s="22"/>
      <c r="F24" s="14">
        <f t="shared" si="0"/>
        <v>0</v>
      </c>
      <c r="G24" s="26"/>
      <c r="H24" s="43"/>
    </row>
    <row r="25" spans="1:8" x14ac:dyDescent="0.25">
      <c r="A25" s="11" t="s">
        <v>24</v>
      </c>
      <c r="B25" s="11" t="s">
        <v>23</v>
      </c>
      <c r="C25" s="12">
        <v>4300</v>
      </c>
      <c r="D25" s="11" t="s">
        <v>38</v>
      </c>
      <c r="E25" s="22"/>
      <c r="F25" s="14">
        <f t="shared" si="0"/>
        <v>0</v>
      </c>
      <c r="G25" s="26"/>
      <c r="H25" s="43"/>
    </row>
    <row r="26" spans="1:8" x14ac:dyDescent="0.25">
      <c r="A26" s="38" t="s">
        <v>25</v>
      </c>
      <c r="B26" s="11" t="s">
        <v>18</v>
      </c>
      <c r="C26" s="12">
        <v>1131</v>
      </c>
      <c r="D26" s="11" t="s">
        <v>18</v>
      </c>
      <c r="E26" s="22"/>
      <c r="F26" s="14">
        <f t="shared" si="0"/>
        <v>0</v>
      </c>
      <c r="G26" s="26"/>
      <c r="H26" s="43"/>
    </row>
    <row r="28" spans="1:8" x14ac:dyDescent="0.25">
      <c r="A28" s="40" t="s">
        <v>150</v>
      </c>
    </row>
    <row r="31" spans="1:8" x14ac:dyDescent="0.25">
      <c r="C31" s="21"/>
    </row>
    <row r="32" spans="1:8" x14ac:dyDescent="0.25">
      <c r="A32" s="6"/>
      <c r="B32" s="6"/>
      <c r="C32" s="6"/>
      <c r="D32" s="6"/>
      <c r="E32" s="30" t="s">
        <v>112</v>
      </c>
      <c r="F32" s="18">
        <f>SUM(F14:F26)</f>
        <v>0</v>
      </c>
    </row>
    <row r="33" spans="1:5" x14ac:dyDescent="0.25">
      <c r="A33" s="4"/>
      <c r="B33" s="4"/>
      <c r="C33" s="4"/>
      <c r="D33" s="4"/>
      <c r="E33" s="31"/>
    </row>
    <row r="34" spans="1:5" x14ac:dyDescent="0.25">
      <c r="A34" s="4"/>
      <c r="B34" s="4"/>
      <c r="C34" s="4"/>
      <c r="D34" s="4"/>
      <c r="E34" s="31"/>
    </row>
    <row r="35" spans="1:5" x14ac:dyDescent="0.25">
      <c r="A35" s="4"/>
      <c r="B35" s="45" t="s">
        <v>134</v>
      </c>
      <c r="C35" s="46"/>
      <c r="D35" s="47"/>
      <c r="E35" s="32">
        <f>F32</f>
        <v>0</v>
      </c>
    </row>
    <row r="36" spans="1:5" x14ac:dyDescent="0.25">
      <c r="A36" s="4"/>
      <c r="B36" s="49" t="s">
        <v>121</v>
      </c>
      <c r="C36" s="50"/>
      <c r="D36" s="51"/>
      <c r="E36" s="26">
        <f>E35*5.5%</f>
        <v>0</v>
      </c>
    </row>
    <row r="37" spans="1:5" x14ac:dyDescent="0.25">
      <c r="A37" s="4"/>
      <c r="B37" s="45" t="s">
        <v>135</v>
      </c>
      <c r="C37" s="46"/>
      <c r="D37" s="47"/>
      <c r="E37" s="37">
        <f>E35+E36</f>
        <v>0</v>
      </c>
    </row>
    <row r="38" spans="1:5" x14ac:dyDescent="0.25">
      <c r="A38" s="4"/>
      <c r="B38" s="4"/>
      <c r="C38" s="4"/>
      <c r="D38" s="4"/>
    </row>
    <row r="39" spans="1:5" x14ac:dyDescent="0.25">
      <c r="C39" s="21"/>
    </row>
    <row r="40" spans="1:5" x14ac:dyDescent="0.25">
      <c r="C40" t="s">
        <v>151</v>
      </c>
    </row>
    <row r="43" spans="1:5" x14ac:dyDescent="0.25">
      <c r="C43" t="s">
        <v>153</v>
      </c>
    </row>
    <row r="45" spans="1:5" x14ac:dyDescent="0.25">
      <c r="C45" t="s">
        <v>152</v>
      </c>
    </row>
  </sheetData>
  <sheetProtection algorithmName="SHA-512" hashValue="1b2/YT5w4AoerlkQtLJ0779tI6eSvYMxO2PjLU8xXt51n4wJAgbGn4iUhkwiVzOxN6AHq/wogkT2GdsL88zA+g==" saltValue="CbFu/6Pwynaqjh3/E/8Drg==" spinCount="100000" sheet="1" objects="1" scenarios="1"/>
  <mergeCells count="5">
    <mergeCell ref="A1:F1"/>
    <mergeCell ref="A2:F2"/>
    <mergeCell ref="B35:D35"/>
    <mergeCell ref="B36:D36"/>
    <mergeCell ref="B37:D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2" workbookViewId="0">
      <selection activeCell="I48" sqref="I48"/>
    </sheetView>
  </sheetViews>
  <sheetFormatPr baseColWidth="10" defaultRowHeight="15" x14ac:dyDescent="0.25"/>
  <cols>
    <col min="1" max="1" width="48.7109375" customWidth="1"/>
    <col min="2" max="2" width="15.42578125" bestFit="1" customWidth="1"/>
    <col min="5" max="5" width="12.7109375" bestFit="1" customWidth="1"/>
    <col min="8" max="8" width="17.5703125" customWidth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19"/>
    </row>
    <row r="2" spans="1:8" x14ac:dyDescent="0.25">
      <c r="A2" s="48" t="s">
        <v>123</v>
      </c>
      <c r="B2" s="48"/>
      <c r="C2" s="48"/>
      <c r="D2" s="48"/>
      <c r="E2" s="48"/>
      <c r="F2" s="48"/>
      <c r="G2" s="19"/>
    </row>
    <row r="3" spans="1:8" x14ac:dyDescent="0.25">
      <c r="A3" s="5"/>
      <c r="B3" s="8"/>
      <c r="C3" s="5"/>
      <c r="D3" s="5"/>
      <c r="E3" s="5"/>
      <c r="F3" s="5"/>
      <c r="G3" s="5"/>
    </row>
    <row r="4" spans="1:8" x14ac:dyDescent="0.25">
      <c r="A4" s="9" t="s">
        <v>4</v>
      </c>
      <c r="B4" s="9"/>
      <c r="C4" s="9"/>
      <c r="D4" s="9"/>
      <c r="E4" s="9"/>
      <c r="F4" s="9"/>
      <c r="G4" s="9"/>
    </row>
    <row r="5" spans="1:8" x14ac:dyDescent="0.25">
      <c r="A5" s="5" t="s">
        <v>3</v>
      </c>
      <c r="B5" s="5"/>
      <c r="C5" s="5"/>
      <c r="D5" s="5"/>
      <c r="E5" s="5"/>
      <c r="F5" s="5"/>
      <c r="G5" s="5"/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 t="s">
        <v>147</v>
      </c>
      <c r="B7" s="5"/>
      <c r="C7" s="5"/>
      <c r="D7" s="5"/>
      <c r="E7" s="5"/>
      <c r="F7" s="5"/>
      <c r="G7" s="5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5" t="s">
        <v>148</v>
      </c>
      <c r="B9" s="5"/>
      <c r="C9" s="5"/>
      <c r="D9" s="5"/>
      <c r="E9" s="5"/>
      <c r="F9" s="5"/>
      <c r="G9" s="5"/>
    </row>
    <row r="10" spans="1:8" x14ac:dyDescent="0.25">
      <c r="A10" s="5" t="s">
        <v>149</v>
      </c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5"/>
      <c r="D11" s="5"/>
      <c r="E11" s="5"/>
      <c r="F11" s="5"/>
      <c r="G11" s="5"/>
    </row>
    <row r="12" spans="1:8" ht="15.75" x14ac:dyDescent="0.25">
      <c r="A12" s="52" t="s">
        <v>145</v>
      </c>
      <c r="B12" s="7"/>
      <c r="C12" s="7"/>
      <c r="D12" s="7"/>
      <c r="E12" s="7"/>
      <c r="F12" s="7"/>
      <c r="G12" s="7"/>
    </row>
    <row r="13" spans="1:8" ht="36.75" x14ac:dyDescent="0.25">
      <c r="A13" s="15" t="s">
        <v>1</v>
      </c>
      <c r="B13" s="16" t="s">
        <v>111</v>
      </c>
      <c r="C13" s="17" t="s">
        <v>108</v>
      </c>
      <c r="D13" s="15" t="s">
        <v>2</v>
      </c>
      <c r="E13" s="33" t="s">
        <v>5</v>
      </c>
      <c r="F13" s="15" t="s">
        <v>6</v>
      </c>
      <c r="G13" s="20" t="s">
        <v>120</v>
      </c>
      <c r="H13" s="42" t="s">
        <v>140</v>
      </c>
    </row>
    <row r="14" spans="1:8" x14ac:dyDescent="0.25">
      <c r="A14" s="11" t="s">
        <v>26</v>
      </c>
      <c r="B14" s="11" t="s">
        <v>38</v>
      </c>
      <c r="C14" s="12">
        <v>18500</v>
      </c>
      <c r="D14" s="11" t="s">
        <v>38</v>
      </c>
      <c r="E14" s="22"/>
      <c r="F14" s="14">
        <f t="shared" ref="F14:F42" si="0">SUM(C14*E14)</f>
        <v>0</v>
      </c>
      <c r="G14" s="26"/>
      <c r="H14" s="11"/>
    </row>
    <row r="15" spans="1:8" x14ac:dyDescent="0.25">
      <c r="A15" s="38" t="s">
        <v>27</v>
      </c>
      <c r="B15" s="11" t="s">
        <v>38</v>
      </c>
      <c r="C15" s="12">
        <v>67528</v>
      </c>
      <c r="D15" s="11" t="s">
        <v>38</v>
      </c>
      <c r="E15" s="22"/>
      <c r="F15" s="14">
        <f t="shared" si="0"/>
        <v>0</v>
      </c>
      <c r="G15" s="26"/>
      <c r="H15" s="43"/>
    </row>
    <row r="16" spans="1:8" x14ac:dyDescent="0.25">
      <c r="A16" s="38" t="s">
        <v>28</v>
      </c>
      <c r="B16" s="11" t="s">
        <v>38</v>
      </c>
      <c r="C16" s="12">
        <v>37442</v>
      </c>
      <c r="D16" s="11" t="s">
        <v>38</v>
      </c>
      <c r="E16" s="22"/>
      <c r="F16" s="14">
        <f t="shared" si="0"/>
        <v>0</v>
      </c>
      <c r="G16" s="26"/>
      <c r="H16" s="43"/>
    </row>
    <row r="17" spans="1:8" x14ac:dyDescent="0.25">
      <c r="A17" s="11" t="s">
        <v>29</v>
      </c>
      <c r="B17" s="11" t="s">
        <v>38</v>
      </c>
      <c r="C17" s="12">
        <v>13956</v>
      </c>
      <c r="D17" s="11" t="s">
        <v>38</v>
      </c>
      <c r="E17" s="22"/>
      <c r="F17" s="14">
        <f t="shared" si="0"/>
        <v>0</v>
      </c>
      <c r="G17" s="26"/>
      <c r="H17" s="43"/>
    </row>
    <row r="18" spans="1:8" x14ac:dyDescent="0.25">
      <c r="A18" s="38" t="s">
        <v>30</v>
      </c>
      <c r="B18" s="11" t="s">
        <v>38</v>
      </c>
      <c r="C18" s="12">
        <v>91268</v>
      </c>
      <c r="D18" s="11" t="s">
        <v>38</v>
      </c>
      <c r="E18" s="22"/>
      <c r="F18" s="14">
        <f t="shared" si="0"/>
        <v>0</v>
      </c>
      <c r="G18" s="26"/>
      <c r="H18" s="43"/>
    </row>
    <row r="19" spans="1:8" x14ac:dyDescent="0.25">
      <c r="A19" s="11" t="s">
        <v>31</v>
      </c>
      <c r="B19" s="11" t="s">
        <v>38</v>
      </c>
      <c r="C19" s="12">
        <v>9000</v>
      </c>
      <c r="D19" s="11" t="s">
        <v>38</v>
      </c>
      <c r="E19" s="22"/>
      <c r="F19" s="14">
        <f t="shared" si="0"/>
        <v>0</v>
      </c>
      <c r="G19" s="26"/>
      <c r="H19" s="43"/>
    </row>
    <row r="20" spans="1:8" x14ac:dyDescent="0.25">
      <c r="A20" s="11" t="s">
        <v>32</v>
      </c>
      <c r="B20" s="11" t="s">
        <v>38</v>
      </c>
      <c r="C20" s="12">
        <v>19180</v>
      </c>
      <c r="D20" s="11" t="s">
        <v>38</v>
      </c>
      <c r="E20" s="22"/>
      <c r="F20" s="14">
        <f t="shared" si="0"/>
        <v>0</v>
      </c>
      <c r="G20" s="26"/>
      <c r="H20" s="43"/>
    </row>
    <row r="21" spans="1:8" x14ac:dyDescent="0.25">
      <c r="A21" s="11" t="s">
        <v>113</v>
      </c>
      <c r="B21" s="11" t="s">
        <v>38</v>
      </c>
      <c r="C21" s="12">
        <v>8600</v>
      </c>
      <c r="D21" s="11" t="s">
        <v>38</v>
      </c>
      <c r="E21" s="22"/>
      <c r="F21" s="14">
        <f t="shared" si="0"/>
        <v>0</v>
      </c>
      <c r="G21" s="26"/>
      <c r="H21" s="43"/>
    </row>
    <row r="22" spans="1:8" x14ac:dyDescent="0.25">
      <c r="A22" s="11" t="s">
        <v>33</v>
      </c>
      <c r="B22" s="11" t="s">
        <v>38</v>
      </c>
      <c r="C22" s="12">
        <v>19770</v>
      </c>
      <c r="D22" s="11" t="s">
        <v>38</v>
      </c>
      <c r="E22" s="22"/>
      <c r="F22" s="14">
        <f t="shared" si="0"/>
        <v>0</v>
      </c>
      <c r="G22" s="27"/>
      <c r="H22" s="43"/>
    </row>
    <row r="23" spans="1:8" x14ac:dyDescent="0.25">
      <c r="A23" s="38" t="s">
        <v>34</v>
      </c>
      <c r="B23" s="11" t="s">
        <v>38</v>
      </c>
      <c r="C23" s="12">
        <v>34724</v>
      </c>
      <c r="D23" s="11" t="s">
        <v>38</v>
      </c>
      <c r="E23" s="22"/>
      <c r="F23" s="14">
        <f t="shared" si="0"/>
        <v>0</v>
      </c>
      <c r="G23" s="27"/>
      <c r="H23" s="43"/>
    </row>
    <row r="24" spans="1:8" x14ac:dyDescent="0.25">
      <c r="A24" s="11" t="s">
        <v>35</v>
      </c>
      <c r="B24" s="11" t="s">
        <v>38</v>
      </c>
      <c r="C24" s="12">
        <v>16000</v>
      </c>
      <c r="D24" s="11" t="s">
        <v>38</v>
      </c>
      <c r="E24" s="22"/>
      <c r="F24" s="14">
        <f t="shared" si="0"/>
        <v>0</v>
      </c>
      <c r="G24" s="27"/>
      <c r="H24" s="43"/>
    </row>
    <row r="25" spans="1:8" x14ac:dyDescent="0.25">
      <c r="A25" s="11" t="s">
        <v>36</v>
      </c>
      <c r="B25" s="11" t="s">
        <v>38</v>
      </c>
      <c r="C25" s="12">
        <v>2500</v>
      </c>
      <c r="D25" s="11" t="s">
        <v>38</v>
      </c>
      <c r="E25" s="22"/>
      <c r="F25" s="14">
        <f t="shared" si="0"/>
        <v>0</v>
      </c>
      <c r="G25" s="27"/>
      <c r="H25" s="43"/>
    </row>
    <row r="26" spans="1:8" x14ac:dyDescent="0.25">
      <c r="A26" s="11" t="s">
        <v>37</v>
      </c>
      <c r="B26" s="11" t="s">
        <v>38</v>
      </c>
      <c r="C26" s="12">
        <v>4320</v>
      </c>
      <c r="D26" s="11" t="s">
        <v>38</v>
      </c>
      <c r="E26" s="22"/>
      <c r="F26" s="14">
        <f t="shared" si="0"/>
        <v>0</v>
      </c>
      <c r="G26" s="27"/>
      <c r="H26" s="43"/>
    </row>
    <row r="27" spans="1:8" x14ac:dyDescent="0.25">
      <c r="A27" s="11" t="s">
        <v>39</v>
      </c>
      <c r="B27" s="11" t="s">
        <v>38</v>
      </c>
      <c r="C27" s="12">
        <v>5784</v>
      </c>
      <c r="D27" s="11" t="s">
        <v>38</v>
      </c>
      <c r="E27" s="22"/>
      <c r="F27" s="14">
        <f t="shared" si="0"/>
        <v>0</v>
      </c>
      <c r="G27" s="27"/>
      <c r="H27" s="43"/>
    </row>
    <row r="28" spans="1:8" x14ac:dyDescent="0.25">
      <c r="A28" s="11" t="s">
        <v>40</v>
      </c>
      <c r="B28" s="11" t="s">
        <v>38</v>
      </c>
      <c r="C28" s="12">
        <v>1680</v>
      </c>
      <c r="D28" s="11" t="s">
        <v>38</v>
      </c>
      <c r="E28" s="22"/>
      <c r="F28" s="14">
        <f t="shared" si="0"/>
        <v>0</v>
      </c>
      <c r="G28" s="27"/>
      <c r="H28" s="43"/>
    </row>
    <row r="29" spans="1:8" x14ac:dyDescent="0.25">
      <c r="A29" s="11" t="s">
        <v>41</v>
      </c>
      <c r="B29" s="11" t="s">
        <v>19</v>
      </c>
      <c r="C29" s="12">
        <v>460</v>
      </c>
      <c r="D29" s="11" t="s">
        <v>18</v>
      </c>
      <c r="E29" s="22"/>
      <c r="F29" s="14">
        <f t="shared" si="0"/>
        <v>0</v>
      </c>
      <c r="G29" s="28"/>
      <c r="H29" s="43"/>
    </row>
    <row r="30" spans="1:8" x14ac:dyDescent="0.25">
      <c r="A30" s="11" t="s">
        <v>42</v>
      </c>
      <c r="B30" s="11" t="s">
        <v>19</v>
      </c>
      <c r="C30" s="12">
        <v>1550</v>
      </c>
      <c r="D30" s="11" t="s">
        <v>18</v>
      </c>
      <c r="E30" s="22"/>
      <c r="F30" s="14">
        <f t="shared" si="0"/>
        <v>0</v>
      </c>
      <c r="G30" s="28"/>
      <c r="H30" s="43"/>
    </row>
    <row r="31" spans="1:8" x14ac:dyDescent="0.25">
      <c r="A31" s="11" t="s">
        <v>43</v>
      </c>
      <c r="B31" s="11" t="s">
        <v>19</v>
      </c>
      <c r="C31" s="12">
        <v>50</v>
      </c>
      <c r="D31" s="11" t="s">
        <v>18</v>
      </c>
      <c r="E31" s="22"/>
      <c r="F31" s="14">
        <f t="shared" si="0"/>
        <v>0</v>
      </c>
      <c r="G31" s="28"/>
      <c r="H31" s="43"/>
    </row>
    <row r="32" spans="1:8" x14ac:dyDescent="0.25">
      <c r="A32" s="11" t="s">
        <v>44</v>
      </c>
      <c r="B32" s="11" t="s">
        <v>19</v>
      </c>
      <c r="C32" s="12">
        <v>30</v>
      </c>
      <c r="D32" s="11" t="s">
        <v>18</v>
      </c>
      <c r="E32" s="22"/>
      <c r="F32" s="14">
        <f t="shared" si="0"/>
        <v>0</v>
      </c>
      <c r="G32" s="28"/>
      <c r="H32" s="43"/>
    </row>
    <row r="33" spans="1:8" x14ac:dyDescent="0.25">
      <c r="A33" s="11" t="s">
        <v>45</v>
      </c>
      <c r="B33" s="11" t="s">
        <v>49</v>
      </c>
      <c r="C33" s="12">
        <v>5396</v>
      </c>
      <c r="D33" s="11" t="s">
        <v>38</v>
      </c>
      <c r="E33" s="22"/>
      <c r="F33" s="14">
        <f t="shared" si="0"/>
        <v>0</v>
      </c>
      <c r="G33" s="28"/>
      <c r="H33" s="43"/>
    </row>
    <row r="34" spans="1:8" x14ac:dyDescent="0.25">
      <c r="A34" s="11" t="s">
        <v>50</v>
      </c>
      <c r="B34" s="11" t="s">
        <v>38</v>
      </c>
      <c r="C34" s="12">
        <v>3200</v>
      </c>
      <c r="D34" s="11" t="s">
        <v>38</v>
      </c>
      <c r="E34" s="22"/>
      <c r="F34" s="14">
        <f t="shared" si="0"/>
        <v>0</v>
      </c>
      <c r="G34" s="28"/>
      <c r="H34" s="43"/>
    </row>
    <row r="35" spans="1:8" x14ac:dyDescent="0.25">
      <c r="A35" s="11" t="s">
        <v>46</v>
      </c>
      <c r="B35" s="11" t="s">
        <v>38</v>
      </c>
      <c r="C35" s="12">
        <v>5388</v>
      </c>
      <c r="D35" s="11" t="s">
        <v>38</v>
      </c>
      <c r="E35" s="22"/>
      <c r="F35" s="14">
        <f t="shared" si="0"/>
        <v>0</v>
      </c>
      <c r="G35" s="28"/>
      <c r="H35" s="43"/>
    </row>
    <row r="36" spans="1:8" x14ac:dyDescent="0.25">
      <c r="A36" s="11" t="s">
        <v>47</v>
      </c>
      <c r="B36" s="11" t="s">
        <v>19</v>
      </c>
      <c r="C36" s="12">
        <v>50</v>
      </c>
      <c r="D36" s="11" t="s">
        <v>18</v>
      </c>
      <c r="E36" s="22"/>
      <c r="F36" s="14">
        <f t="shared" si="0"/>
        <v>0</v>
      </c>
      <c r="G36" s="28"/>
      <c r="H36" s="43"/>
    </row>
    <row r="37" spans="1:8" x14ac:dyDescent="0.25">
      <c r="A37" s="38" t="s">
        <v>48</v>
      </c>
      <c r="B37" s="11" t="s">
        <v>38</v>
      </c>
      <c r="C37" s="12">
        <v>54924</v>
      </c>
      <c r="D37" s="11" t="s">
        <v>38</v>
      </c>
      <c r="E37" s="22"/>
      <c r="F37" s="14">
        <f t="shared" si="0"/>
        <v>0</v>
      </c>
      <c r="G37" s="28"/>
      <c r="H37" s="43"/>
    </row>
    <row r="38" spans="1:8" x14ac:dyDescent="0.25">
      <c r="A38" s="38" t="s">
        <v>51</v>
      </c>
      <c r="B38" s="11" t="s">
        <v>38</v>
      </c>
      <c r="C38" s="12">
        <v>41324</v>
      </c>
      <c r="D38" s="11" t="s">
        <v>38</v>
      </c>
      <c r="E38" s="22"/>
      <c r="F38" s="14">
        <f t="shared" si="0"/>
        <v>0</v>
      </c>
      <c r="G38" s="28"/>
      <c r="H38" s="43"/>
    </row>
    <row r="39" spans="1:8" x14ac:dyDescent="0.25">
      <c r="A39" s="11" t="s">
        <v>52</v>
      </c>
      <c r="B39" s="11" t="s">
        <v>38</v>
      </c>
      <c r="C39" s="12">
        <v>36004</v>
      </c>
      <c r="D39" s="11" t="s">
        <v>38</v>
      </c>
      <c r="E39" s="22"/>
      <c r="F39" s="14">
        <f t="shared" si="0"/>
        <v>0</v>
      </c>
      <c r="G39" s="28"/>
      <c r="H39" s="43"/>
    </row>
    <row r="40" spans="1:8" x14ac:dyDescent="0.25">
      <c r="A40" s="11" t="s">
        <v>53</v>
      </c>
      <c r="B40" s="11" t="s">
        <v>38</v>
      </c>
      <c r="C40" s="12">
        <v>24528</v>
      </c>
      <c r="D40" s="11" t="s">
        <v>38</v>
      </c>
      <c r="E40" s="22"/>
      <c r="F40" s="14">
        <f t="shared" si="0"/>
        <v>0</v>
      </c>
      <c r="G40" s="28"/>
      <c r="H40" s="43"/>
    </row>
    <row r="41" spans="1:8" x14ac:dyDescent="0.25">
      <c r="A41" s="11" t="s">
        <v>54</v>
      </c>
      <c r="B41" s="11" t="s">
        <v>38</v>
      </c>
      <c r="C41" s="12">
        <v>10332</v>
      </c>
      <c r="D41" s="11" t="s">
        <v>38</v>
      </c>
      <c r="E41" s="22"/>
      <c r="F41" s="14">
        <f t="shared" si="0"/>
        <v>0</v>
      </c>
      <c r="G41" s="28"/>
      <c r="H41" s="43"/>
    </row>
    <row r="42" spans="1:8" x14ac:dyDescent="0.25">
      <c r="A42" s="11" t="s">
        <v>55</v>
      </c>
      <c r="B42" s="11" t="s">
        <v>38</v>
      </c>
      <c r="C42" s="12">
        <v>9400</v>
      </c>
      <c r="D42" s="11" t="s">
        <v>38</v>
      </c>
      <c r="E42" s="22"/>
      <c r="F42" s="14">
        <f t="shared" si="0"/>
        <v>0</v>
      </c>
      <c r="G42" s="28"/>
      <c r="H42" s="43"/>
    </row>
    <row r="44" spans="1:8" x14ac:dyDescent="0.25">
      <c r="A44" s="40" t="s">
        <v>150</v>
      </c>
    </row>
    <row r="47" spans="1:8" x14ac:dyDescent="0.25">
      <c r="C47" s="21"/>
    </row>
    <row r="48" spans="1:8" x14ac:dyDescent="0.25">
      <c r="A48" s="6"/>
      <c r="B48" s="6"/>
      <c r="C48" s="6"/>
      <c r="D48" s="6"/>
      <c r="E48" s="30" t="s">
        <v>112</v>
      </c>
      <c r="F48" s="18">
        <f>SUM(F14:F42)</f>
        <v>0</v>
      </c>
    </row>
    <row r="49" spans="1:5" x14ac:dyDescent="0.25">
      <c r="A49" s="4"/>
      <c r="B49" s="4"/>
      <c r="C49" s="4"/>
      <c r="D49" s="4"/>
      <c r="E49" s="31"/>
    </row>
    <row r="50" spans="1:5" x14ac:dyDescent="0.25">
      <c r="A50" s="4"/>
      <c r="B50" s="4"/>
      <c r="C50" s="4"/>
      <c r="D50" s="4"/>
      <c r="E50" s="31"/>
    </row>
    <row r="51" spans="1:5" x14ac:dyDescent="0.25">
      <c r="A51" s="4"/>
      <c r="B51" s="45" t="s">
        <v>136</v>
      </c>
      <c r="C51" s="46"/>
      <c r="D51" s="47"/>
      <c r="E51" s="32">
        <f>F48</f>
        <v>0</v>
      </c>
    </row>
    <row r="52" spans="1:5" x14ac:dyDescent="0.25">
      <c r="A52" s="4"/>
      <c r="B52" s="49" t="s">
        <v>121</v>
      </c>
      <c r="C52" s="50"/>
      <c r="D52" s="51"/>
      <c r="E52" s="26">
        <f>E51*5.5%</f>
        <v>0</v>
      </c>
    </row>
    <row r="53" spans="1:5" x14ac:dyDescent="0.25">
      <c r="A53" s="4"/>
      <c r="B53" s="45" t="s">
        <v>137</v>
      </c>
      <c r="C53" s="46"/>
      <c r="D53" s="47"/>
      <c r="E53" s="37">
        <f>E51+E52</f>
        <v>0</v>
      </c>
    </row>
    <row r="54" spans="1:5" x14ac:dyDescent="0.25">
      <c r="A54" s="4"/>
      <c r="B54" s="4"/>
      <c r="C54" s="4"/>
      <c r="D54" s="4"/>
    </row>
    <row r="55" spans="1:5" x14ac:dyDescent="0.25">
      <c r="C55" s="21"/>
    </row>
    <row r="56" spans="1:5" x14ac:dyDescent="0.25">
      <c r="C56" s="21"/>
    </row>
    <row r="57" spans="1:5" x14ac:dyDescent="0.25">
      <c r="B57" t="s">
        <v>151</v>
      </c>
      <c r="C57" s="21"/>
    </row>
    <row r="58" spans="1:5" x14ac:dyDescent="0.25">
      <c r="C58" s="21"/>
    </row>
    <row r="59" spans="1:5" x14ac:dyDescent="0.25">
      <c r="C59" s="21"/>
    </row>
    <row r="60" spans="1:5" x14ac:dyDescent="0.25">
      <c r="B60" t="s">
        <v>153</v>
      </c>
      <c r="C60" s="21"/>
    </row>
    <row r="61" spans="1:5" x14ac:dyDescent="0.25">
      <c r="C61" s="21"/>
    </row>
    <row r="62" spans="1:5" x14ac:dyDescent="0.25">
      <c r="B62" t="s">
        <v>152</v>
      </c>
    </row>
  </sheetData>
  <sheetProtection algorithmName="SHA-512" hashValue="uX8snDCZ+wQBW7QbYxOUHCQOZofMljqZtJKpnwP/VXEgfIl2dBcp13jXAoH2qEcWxzRLPhVN0nKWjy53wpFPoA==" saltValue="0RRB294rVekeRaO44qxZtQ==" spinCount="100000" sheet="1" objects="1" scenarios="1"/>
  <mergeCells count="5">
    <mergeCell ref="A1:F1"/>
    <mergeCell ref="A2:F2"/>
    <mergeCell ref="B51:D51"/>
    <mergeCell ref="B52:D52"/>
    <mergeCell ref="B53:D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P5" sqref="P5"/>
    </sheetView>
  </sheetViews>
  <sheetFormatPr baseColWidth="10" defaultRowHeight="15" x14ac:dyDescent="0.25"/>
  <cols>
    <col min="1" max="1" width="48.7109375" customWidth="1"/>
    <col min="2" max="2" width="15.42578125" bestFit="1" customWidth="1"/>
    <col min="5" max="5" width="12.7109375" bestFit="1" customWidth="1"/>
    <col min="8" max="8" width="16.42578125" customWidth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19"/>
    </row>
    <row r="2" spans="1:8" x14ac:dyDescent="0.25">
      <c r="A2" s="48" t="s">
        <v>123</v>
      </c>
      <c r="B2" s="48"/>
      <c r="C2" s="48"/>
      <c r="D2" s="48"/>
      <c r="E2" s="48"/>
      <c r="F2" s="48"/>
      <c r="G2" s="19"/>
    </row>
    <row r="3" spans="1:8" x14ac:dyDescent="0.25">
      <c r="A3" s="5"/>
      <c r="B3" s="8"/>
      <c r="C3" s="5"/>
      <c r="D3" s="5"/>
      <c r="E3" s="5"/>
      <c r="F3" s="5"/>
      <c r="G3" s="5"/>
    </row>
    <row r="4" spans="1:8" x14ac:dyDescent="0.25">
      <c r="A4" s="9" t="s">
        <v>4</v>
      </c>
      <c r="B4" s="9"/>
      <c r="C4" s="9"/>
      <c r="D4" s="9"/>
      <c r="E4" s="9"/>
      <c r="F4" s="9"/>
      <c r="G4" s="9"/>
    </row>
    <row r="5" spans="1:8" x14ac:dyDescent="0.25">
      <c r="A5" s="5" t="s">
        <v>3</v>
      </c>
      <c r="B5" s="5"/>
      <c r="C5" s="5"/>
      <c r="D5" s="5"/>
      <c r="E5" s="5"/>
      <c r="F5" s="5"/>
      <c r="G5" s="5"/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 t="s">
        <v>147</v>
      </c>
      <c r="B7" s="5"/>
      <c r="C7" s="5"/>
      <c r="D7" s="5"/>
      <c r="E7" s="5"/>
      <c r="F7" s="5"/>
      <c r="G7" s="5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5" t="s">
        <v>148</v>
      </c>
      <c r="B9" s="5"/>
      <c r="C9" s="5"/>
      <c r="D9" s="5"/>
      <c r="E9" s="5"/>
      <c r="F9" s="5"/>
      <c r="G9" s="5"/>
    </row>
    <row r="10" spans="1:8" x14ac:dyDescent="0.25">
      <c r="A10" s="5" t="s">
        <v>149</v>
      </c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5"/>
      <c r="D11" s="5"/>
      <c r="E11" s="5"/>
      <c r="F11" s="5"/>
      <c r="G11" s="5"/>
    </row>
    <row r="12" spans="1:8" ht="15.75" x14ac:dyDescent="0.25">
      <c r="A12" s="52" t="s">
        <v>146</v>
      </c>
      <c r="B12" s="7"/>
      <c r="C12" s="7"/>
      <c r="D12" s="7"/>
      <c r="E12" s="7"/>
      <c r="F12" s="7"/>
      <c r="G12" s="7"/>
    </row>
    <row r="13" spans="1:8" ht="36.75" x14ac:dyDescent="0.25">
      <c r="A13" s="15" t="s">
        <v>1</v>
      </c>
      <c r="B13" s="16" t="s">
        <v>111</v>
      </c>
      <c r="C13" s="17" t="s">
        <v>108</v>
      </c>
      <c r="D13" s="15" t="s">
        <v>2</v>
      </c>
      <c r="E13" s="33" t="s">
        <v>5</v>
      </c>
      <c r="F13" s="15" t="s">
        <v>6</v>
      </c>
      <c r="G13" s="20" t="s">
        <v>120</v>
      </c>
      <c r="H13" s="42" t="s">
        <v>140</v>
      </c>
    </row>
    <row r="14" spans="1:8" x14ac:dyDescent="0.25">
      <c r="A14" s="11" t="s">
        <v>62</v>
      </c>
      <c r="B14" s="11" t="s">
        <v>63</v>
      </c>
      <c r="C14" s="12">
        <v>8644</v>
      </c>
      <c r="D14" s="11" t="s">
        <v>63</v>
      </c>
      <c r="E14" s="23"/>
      <c r="F14" s="14">
        <f t="shared" ref="F14:F45" si="0">SUM(C14*E14)</f>
        <v>0</v>
      </c>
      <c r="G14" s="29"/>
      <c r="H14" s="43"/>
    </row>
    <row r="15" spans="1:8" x14ac:dyDescent="0.25">
      <c r="A15" s="38" t="s">
        <v>114</v>
      </c>
      <c r="B15" s="11" t="s">
        <v>63</v>
      </c>
      <c r="C15" s="12">
        <v>16944</v>
      </c>
      <c r="D15" s="11" t="s">
        <v>63</v>
      </c>
      <c r="E15" s="23"/>
      <c r="F15" s="14">
        <f t="shared" si="0"/>
        <v>0</v>
      </c>
      <c r="G15" s="29"/>
      <c r="H15" s="43"/>
    </row>
    <row r="16" spans="1:8" x14ac:dyDescent="0.25">
      <c r="A16" s="11" t="s">
        <v>64</v>
      </c>
      <c r="B16" s="11" t="s">
        <v>63</v>
      </c>
      <c r="C16" s="12">
        <v>15864</v>
      </c>
      <c r="D16" s="11" t="s">
        <v>63</v>
      </c>
      <c r="E16" s="23"/>
      <c r="F16" s="14">
        <f t="shared" si="0"/>
        <v>0</v>
      </c>
      <c r="G16" s="29"/>
      <c r="H16" s="43"/>
    </row>
    <row r="17" spans="1:8" x14ac:dyDescent="0.25">
      <c r="A17" s="11" t="s">
        <v>65</v>
      </c>
      <c r="B17" s="11" t="s">
        <v>63</v>
      </c>
      <c r="C17" s="12">
        <v>19032</v>
      </c>
      <c r="D17" s="11" t="s">
        <v>63</v>
      </c>
      <c r="E17" s="23"/>
      <c r="F17" s="14">
        <f t="shared" si="0"/>
        <v>0</v>
      </c>
      <c r="G17" s="29"/>
      <c r="H17" s="43"/>
    </row>
    <row r="18" spans="1:8" x14ac:dyDescent="0.25">
      <c r="A18" s="11" t="s">
        <v>66</v>
      </c>
      <c r="B18" s="11" t="s">
        <v>63</v>
      </c>
      <c r="C18" s="12">
        <v>6880</v>
      </c>
      <c r="D18" s="11" t="s">
        <v>63</v>
      </c>
      <c r="E18" s="23"/>
      <c r="F18" s="14">
        <f t="shared" si="0"/>
        <v>0</v>
      </c>
      <c r="G18" s="29"/>
      <c r="H18" s="43"/>
    </row>
    <row r="19" spans="1:8" x14ac:dyDescent="0.25">
      <c r="A19" s="38" t="s">
        <v>115</v>
      </c>
      <c r="B19" s="11" t="s">
        <v>63</v>
      </c>
      <c r="C19" s="12">
        <v>11232</v>
      </c>
      <c r="D19" s="11" t="s">
        <v>63</v>
      </c>
      <c r="E19" s="23"/>
      <c r="F19" s="14">
        <f t="shared" si="0"/>
        <v>0</v>
      </c>
      <c r="G19" s="29"/>
      <c r="H19" s="43"/>
    </row>
    <row r="20" spans="1:8" x14ac:dyDescent="0.25">
      <c r="A20" s="11" t="s">
        <v>116</v>
      </c>
      <c r="B20" s="11" t="s">
        <v>63</v>
      </c>
      <c r="C20" s="12">
        <v>10500</v>
      </c>
      <c r="D20" s="11" t="s">
        <v>63</v>
      </c>
      <c r="E20" s="23"/>
      <c r="F20" s="14">
        <f t="shared" si="0"/>
        <v>0</v>
      </c>
      <c r="G20" s="29"/>
      <c r="H20" s="43"/>
    </row>
    <row r="21" spans="1:8" x14ac:dyDescent="0.25">
      <c r="A21" s="38" t="s">
        <v>67</v>
      </c>
      <c r="B21" s="11" t="s">
        <v>63</v>
      </c>
      <c r="C21" s="12">
        <v>20300</v>
      </c>
      <c r="D21" s="11" t="s">
        <v>63</v>
      </c>
      <c r="E21" s="23"/>
      <c r="F21" s="14">
        <f t="shared" si="0"/>
        <v>0</v>
      </c>
      <c r="G21" s="29"/>
      <c r="H21" s="43"/>
    </row>
    <row r="22" spans="1:8" x14ac:dyDescent="0.25">
      <c r="A22" s="11" t="s">
        <v>68</v>
      </c>
      <c r="B22" s="11" t="s">
        <v>63</v>
      </c>
      <c r="C22" s="12">
        <v>3644</v>
      </c>
      <c r="D22" s="11" t="s">
        <v>63</v>
      </c>
      <c r="E22" s="23"/>
      <c r="F22" s="14">
        <f t="shared" si="0"/>
        <v>0</v>
      </c>
      <c r="G22" s="29"/>
      <c r="H22" s="43"/>
    </row>
    <row r="23" spans="1:8" x14ac:dyDescent="0.25">
      <c r="A23" s="11" t="s">
        <v>69</v>
      </c>
      <c r="B23" s="11" t="s">
        <v>63</v>
      </c>
      <c r="C23" s="12">
        <v>5132</v>
      </c>
      <c r="D23" s="11" t="s">
        <v>63</v>
      </c>
      <c r="E23" s="23"/>
      <c r="F23" s="14">
        <f t="shared" si="0"/>
        <v>0</v>
      </c>
      <c r="G23" s="29"/>
      <c r="H23" s="43"/>
    </row>
    <row r="24" spans="1:8" x14ac:dyDescent="0.25">
      <c r="A24" s="11" t="s">
        <v>70</v>
      </c>
      <c r="B24" s="11" t="s">
        <v>63</v>
      </c>
      <c r="C24" s="12">
        <v>16200</v>
      </c>
      <c r="D24" s="11" t="s">
        <v>63</v>
      </c>
      <c r="E24" s="23"/>
      <c r="F24" s="14">
        <f t="shared" si="0"/>
        <v>0</v>
      </c>
      <c r="G24" s="29"/>
      <c r="H24" s="43"/>
    </row>
    <row r="25" spans="1:8" x14ac:dyDescent="0.25">
      <c r="A25" s="11" t="s">
        <v>71</v>
      </c>
      <c r="B25" s="11" t="s">
        <v>63</v>
      </c>
      <c r="C25" s="12">
        <v>900</v>
      </c>
      <c r="D25" s="11" t="s">
        <v>63</v>
      </c>
      <c r="E25" s="23"/>
      <c r="F25" s="14">
        <f t="shared" si="0"/>
        <v>0</v>
      </c>
      <c r="G25" s="29"/>
      <c r="H25" s="43"/>
    </row>
    <row r="26" spans="1:8" x14ac:dyDescent="0.25">
      <c r="A26" s="11" t="s">
        <v>72</v>
      </c>
      <c r="B26" s="11" t="s">
        <v>63</v>
      </c>
      <c r="C26" s="12">
        <v>1100</v>
      </c>
      <c r="D26" s="11" t="s">
        <v>63</v>
      </c>
      <c r="E26" s="23"/>
      <c r="F26" s="14">
        <f t="shared" si="0"/>
        <v>0</v>
      </c>
      <c r="G26" s="29"/>
      <c r="H26" s="43"/>
    </row>
    <row r="27" spans="1:8" x14ac:dyDescent="0.25">
      <c r="A27" s="11" t="s">
        <v>73</v>
      </c>
      <c r="B27" s="11" t="s">
        <v>63</v>
      </c>
      <c r="C27" s="12">
        <v>2000</v>
      </c>
      <c r="D27" s="11" t="s">
        <v>63</v>
      </c>
      <c r="E27" s="23"/>
      <c r="F27" s="14">
        <f t="shared" si="0"/>
        <v>0</v>
      </c>
      <c r="G27" s="29"/>
      <c r="H27" s="43"/>
    </row>
    <row r="28" spans="1:8" x14ac:dyDescent="0.25">
      <c r="A28" s="38" t="s">
        <v>110</v>
      </c>
      <c r="B28" s="11" t="s">
        <v>63</v>
      </c>
      <c r="C28" s="12">
        <v>32380</v>
      </c>
      <c r="D28" s="11" t="s">
        <v>63</v>
      </c>
      <c r="E28" s="23"/>
      <c r="F28" s="14">
        <f t="shared" si="0"/>
        <v>0</v>
      </c>
      <c r="G28" s="29"/>
      <c r="H28" s="43"/>
    </row>
    <row r="29" spans="1:8" x14ac:dyDescent="0.25">
      <c r="A29" s="11" t="s">
        <v>74</v>
      </c>
      <c r="B29" s="11" t="s">
        <v>63</v>
      </c>
      <c r="C29" s="12">
        <v>1600</v>
      </c>
      <c r="D29" s="11" t="s">
        <v>63</v>
      </c>
      <c r="E29" s="23"/>
      <c r="F29" s="14">
        <f t="shared" si="0"/>
        <v>0</v>
      </c>
      <c r="G29" s="29"/>
      <c r="H29" s="43"/>
    </row>
    <row r="30" spans="1:8" x14ac:dyDescent="0.25">
      <c r="A30" s="11" t="s">
        <v>75</v>
      </c>
      <c r="B30" s="11" t="s">
        <v>63</v>
      </c>
      <c r="C30" s="12">
        <v>1600</v>
      </c>
      <c r="D30" s="11" t="s">
        <v>63</v>
      </c>
      <c r="E30" s="23"/>
      <c r="F30" s="14">
        <f t="shared" si="0"/>
        <v>0</v>
      </c>
      <c r="G30" s="29"/>
      <c r="H30" s="43"/>
    </row>
    <row r="31" spans="1:8" x14ac:dyDescent="0.25">
      <c r="A31" s="11" t="s">
        <v>76</v>
      </c>
      <c r="B31" s="11" t="s">
        <v>63</v>
      </c>
      <c r="C31" s="12">
        <v>1900</v>
      </c>
      <c r="D31" s="11" t="s">
        <v>63</v>
      </c>
      <c r="E31" s="23"/>
      <c r="F31" s="14">
        <f t="shared" si="0"/>
        <v>0</v>
      </c>
      <c r="G31" s="29"/>
      <c r="H31" s="43"/>
    </row>
    <row r="32" spans="1:8" x14ac:dyDescent="0.25">
      <c r="A32" s="11" t="s">
        <v>77</v>
      </c>
      <c r="B32" s="11" t="s">
        <v>63</v>
      </c>
      <c r="C32" s="12">
        <v>9000</v>
      </c>
      <c r="D32" s="11" t="s">
        <v>63</v>
      </c>
      <c r="E32" s="23"/>
      <c r="F32" s="14">
        <f t="shared" si="0"/>
        <v>0</v>
      </c>
      <c r="G32" s="29"/>
      <c r="H32" s="43"/>
    </row>
    <row r="33" spans="1:8" x14ac:dyDescent="0.25">
      <c r="A33" s="11" t="s">
        <v>78</v>
      </c>
      <c r="B33" s="11" t="s">
        <v>63</v>
      </c>
      <c r="C33" s="12">
        <v>9800</v>
      </c>
      <c r="D33" s="11" t="s">
        <v>63</v>
      </c>
      <c r="E33" s="23"/>
      <c r="F33" s="14">
        <f t="shared" si="0"/>
        <v>0</v>
      </c>
      <c r="G33" s="29"/>
      <c r="H33" s="43"/>
    </row>
    <row r="34" spans="1:8" x14ac:dyDescent="0.25">
      <c r="A34" s="38" t="s">
        <v>79</v>
      </c>
      <c r="B34" s="11" t="s">
        <v>63</v>
      </c>
      <c r="C34" s="12">
        <v>17700</v>
      </c>
      <c r="D34" s="11" t="s">
        <v>63</v>
      </c>
      <c r="E34" s="23"/>
      <c r="F34" s="14">
        <f t="shared" si="0"/>
        <v>0</v>
      </c>
      <c r="G34" s="29"/>
      <c r="H34" s="43"/>
    </row>
    <row r="35" spans="1:8" x14ac:dyDescent="0.25">
      <c r="A35" s="11" t="s">
        <v>80</v>
      </c>
      <c r="B35" s="11" t="s">
        <v>63</v>
      </c>
      <c r="C35" s="12">
        <v>15300</v>
      </c>
      <c r="D35" s="11" t="s">
        <v>63</v>
      </c>
      <c r="E35" s="23"/>
      <c r="F35" s="14">
        <f t="shared" si="0"/>
        <v>0</v>
      </c>
      <c r="G35" s="29"/>
      <c r="H35" s="43"/>
    </row>
    <row r="36" spans="1:8" x14ac:dyDescent="0.25">
      <c r="A36" s="11" t="s">
        <v>81</v>
      </c>
      <c r="B36" s="11" t="s">
        <v>63</v>
      </c>
      <c r="C36" s="12">
        <v>700</v>
      </c>
      <c r="D36" s="11" t="s">
        <v>63</v>
      </c>
      <c r="E36" s="23"/>
      <c r="F36" s="14">
        <f t="shared" si="0"/>
        <v>0</v>
      </c>
      <c r="G36" s="29"/>
      <c r="H36" s="43"/>
    </row>
    <row r="37" spans="1:8" x14ac:dyDescent="0.25">
      <c r="A37" s="11" t="s">
        <v>82</v>
      </c>
      <c r="B37" s="11" t="s">
        <v>63</v>
      </c>
      <c r="C37" s="12">
        <v>12250</v>
      </c>
      <c r="D37" s="11" t="s">
        <v>63</v>
      </c>
      <c r="E37" s="23"/>
      <c r="F37" s="14">
        <f t="shared" si="0"/>
        <v>0</v>
      </c>
      <c r="G37" s="29"/>
      <c r="H37" s="43"/>
    </row>
    <row r="38" spans="1:8" x14ac:dyDescent="0.25">
      <c r="A38" s="11" t="s">
        <v>83</v>
      </c>
      <c r="B38" s="11" t="s">
        <v>7</v>
      </c>
      <c r="C38" s="12">
        <v>186</v>
      </c>
      <c r="D38" s="11" t="s">
        <v>7</v>
      </c>
      <c r="E38" s="23"/>
      <c r="F38" s="14">
        <f t="shared" si="0"/>
        <v>0</v>
      </c>
      <c r="G38" s="29"/>
      <c r="H38" s="43"/>
    </row>
    <row r="39" spans="1:8" x14ac:dyDescent="0.25">
      <c r="A39" s="11" t="s">
        <v>84</v>
      </c>
      <c r="B39" s="11" t="s">
        <v>7</v>
      </c>
      <c r="C39" s="12">
        <v>604</v>
      </c>
      <c r="D39" s="11" t="s">
        <v>7</v>
      </c>
      <c r="E39" s="23"/>
      <c r="F39" s="14">
        <f t="shared" si="0"/>
        <v>0</v>
      </c>
      <c r="G39" s="29"/>
      <c r="H39" s="43"/>
    </row>
    <row r="40" spans="1:8" x14ac:dyDescent="0.25">
      <c r="A40" s="11" t="s">
        <v>85</v>
      </c>
      <c r="B40" s="11" t="s">
        <v>7</v>
      </c>
      <c r="C40" s="12">
        <v>577</v>
      </c>
      <c r="D40" s="11" t="s">
        <v>7</v>
      </c>
      <c r="E40" s="23"/>
      <c r="F40" s="14">
        <f t="shared" si="0"/>
        <v>0</v>
      </c>
      <c r="G40" s="29"/>
      <c r="H40" s="43"/>
    </row>
    <row r="41" spans="1:8" x14ac:dyDescent="0.25">
      <c r="A41" s="11" t="s">
        <v>86</v>
      </c>
      <c r="B41" s="11" t="s">
        <v>7</v>
      </c>
      <c r="C41" s="12">
        <v>242</v>
      </c>
      <c r="D41" s="11" t="s">
        <v>7</v>
      </c>
      <c r="E41" s="23"/>
      <c r="F41" s="14">
        <f t="shared" si="0"/>
        <v>0</v>
      </c>
      <c r="G41" s="29"/>
      <c r="H41" s="43"/>
    </row>
    <row r="42" spans="1:8" x14ac:dyDescent="0.25">
      <c r="A42" s="11" t="s">
        <v>87</v>
      </c>
      <c r="B42" s="11" t="s">
        <v>7</v>
      </c>
      <c r="C42" s="12">
        <v>447</v>
      </c>
      <c r="D42" s="11" t="s">
        <v>7</v>
      </c>
      <c r="E42" s="23"/>
      <c r="F42" s="14">
        <f t="shared" si="0"/>
        <v>0</v>
      </c>
      <c r="G42" s="29"/>
      <c r="H42" s="43"/>
    </row>
    <row r="43" spans="1:8" x14ac:dyDescent="0.25">
      <c r="A43" s="11" t="s">
        <v>88</v>
      </c>
      <c r="B43" s="11" t="s">
        <v>7</v>
      </c>
      <c r="C43" s="12">
        <v>697</v>
      </c>
      <c r="D43" s="11" t="s">
        <v>7</v>
      </c>
      <c r="E43" s="23"/>
      <c r="F43" s="14">
        <f t="shared" si="0"/>
        <v>0</v>
      </c>
      <c r="G43" s="29"/>
      <c r="H43" s="43"/>
    </row>
    <row r="44" spans="1:8" x14ac:dyDescent="0.25">
      <c r="A44" s="11" t="s">
        <v>89</v>
      </c>
      <c r="B44" s="11" t="s">
        <v>7</v>
      </c>
      <c r="C44" s="12">
        <v>887</v>
      </c>
      <c r="D44" s="11" t="s">
        <v>7</v>
      </c>
      <c r="E44" s="23"/>
      <c r="F44" s="14">
        <f t="shared" si="0"/>
        <v>0</v>
      </c>
      <c r="G44" s="29"/>
      <c r="H44" s="43"/>
    </row>
    <row r="45" spans="1:8" x14ac:dyDescent="0.25">
      <c r="A45" s="11" t="s">
        <v>90</v>
      </c>
      <c r="B45" s="11" t="s">
        <v>7</v>
      </c>
      <c r="C45" s="12">
        <v>30</v>
      </c>
      <c r="D45" s="11" t="s">
        <v>7</v>
      </c>
      <c r="E45" s="23"/>
      <c r="F45" s="14">
        <f t="shared" si="0"/>
        <v>0</v>
      </c>
      <c r="G45" s="29"/>
      <c r="H45" s="43"/>
    </row>
    <row r="46" spans="1:8" x14ac:dyDescent="0.25">
      <c r="A46" s="11" t="s">
        <v>91</v>
      </c>
      <c r="B46" s="11" t="s">
        <v>7</v>
      </c>
      <c r="C46" s="12">
        <v>800</v>
      </c>
      <c r="D46" s="11" t="s">
        <v>7</v>
      </c>
      <c r="E46" s="23"/>
      <c r="F46" s="14">
        <f t="shared" ref="F46:F77" si="1">SUM(C46*E46)</f>
        <v>0</v>
      </c>
      <c r="G46" s="29"/>
      <c r="H46" s="43"/>
    </row>
    <row r="47" spans="1:8" x14ac:dyDescent="0.25">
      <c r="A47" s="11" t="s">
        <v>92</v>
      </c>
      <c r="B47" s="11" t="s">
        <v>7</v>
      </c>
      <c r="C47" s="12">
        <v>230</v>
      </c>
      <c r="D47" s="11" t="s">
        <v>7</v>
      </c>
      <c r="E47" s="23"/>
      <c r="F47" s="14">
        <f t="shared" si="1"/>
        <v>0</v>
      </c>
      <c r="G47" s="29"/>
      <c r="H47" s="43"/>
    </row>
    <row r="48" spans="1:8" x14ac:dyDescent="0.25">
      <c r="A48" s="11" t="s">
        <v>93</v>
      </c>
      <c r="B48" s="11" t="s">
        <v>7</v>
      </c>
      <c r="C48" s="12">
        <v>33</v>
      </c>
      <c r="D48" s="11" t="s">
        <v>7</v>
      </c>
      <c r="E48" s="23"/>
      <c r="F48" s="14">
        <f t="shared" si="1"/>
        <v>0</v>
      </c>
      <c r="G48" s="29"/>
      <c r="H48" s="43"/>
    </row>
    <row r="49" spans="1:8" x14ac:dyDescent="0.25">
      <c r="A49" s="38" t="s">
        <v>117</v>
      </c>
      <c r="B49" s="11" t="s">
        <v>7</v>
      </c>
      <c r="C49" s="12">
        <v>2773</v>
      </c>
      <c r="D49" s="11" t="s">
        <v>7</v>
      </c>
      <c r="E49" s="23"/>
      <c r="F49" s="14">
        <f t="shared" si="1"/>
        <v>0</v>
      </c>
      <c r="G49" s="29"/>
      <c r="H49" s="43"/>
    </row>
    <row r="50" spans="1:8" x14ac:dyDescent="0.25">
      <c r="A50" s="11" t="s">
        <v>118</v>
      </c>
      <c r="B50" s="11" t="s">
        <v>7</v>
      </c>
      <c r="C50" s="12">
        <v>327</v>
      </c>
      <c r="D50" s="11" t="s">
        <v>7</v>
      </c>
      <c r="E50" s="23"/>
      <c r="F50" s="14">
        <f t="shared" si="1"/>
        <v>0</v>
      </c>
      <c r="G50" s="29"/>
      <c r="H50" s="43"/>
    </row>
    <row r="51" spans="1:8" x14ac:dyDescent="0.25">
      <c r="A51" s="11" t="s">
        <v>119</v>
      </c>
      <c r="B51" s="11" t="s">
        <v>7</v>
      </c>
      <c r="C51" s="12">
        <v>1747</v>
      </c>
      <c r="D51" s="11" t="s">
        <v>7</v>
      </c>
      <c r="E51" s="23"/>
      <c r="F51" s="14">
        <f t="shared" si="1"/>
        <v>0</v>
      </c>
      <c r="G51" s="29"/>
      <c r="H51" s="43"/>
    </row>
    <row r="52" spans="1:8" x14ac:dyDescent="0.25">
      <c r="A52" s="11" t="s">
        <v>94</v>
      </c>
      <c r="B52" s="11" t="s">
        <v>7</v>
      </c>
      <c r="C52" s="12">
        <v>437</v>
      </c>
      <c r="D52" s="11" t="s">
        <v>7</v>
      </c>
      <c r="E52" s="23"/>
      <c r="F52" s="14">
        <f t="shared" si="1"/>
        <v>0</v>
      </c>
      <c r="G52" s="29"/>
      <c r="H52" s="43"/>
    </row>
    <row r="53" spans="1:8" x14ac:dyDescent="0.25">
      <c r="A53" s="11" t="s">
        <v>95</v>
      </c>
      <c r="B53" s="11" t="s">
        <v>7</v>
      </c>
      <c r="C53" s="12">
        <v>78</v>
      </c>
      <c r="D53" s="11" t="s">
        <v>7</v>
      </c>
      <c r="E53" s="23"/>
      <c r="F53" s="14">
        <f t="shared" si="1"/>
        <v>0</v>
      </c>
      <c r="G53" s="29"/>
      <c r="H53" s="43"/>
    </row>
    <row r="54" spans="1:8" x14ac:dyDescent="0.25">
      <c r="A54" s="11" t="s">
        <v>96</v>
      </c>
      <c r="B54" s="11" t="s">
        <v>7</v>
      </c>
      <c r="C54" s="12">
        <v>1387</v>
      </c>
      <c r="D54" s="11" t="s">
        <v>7</v>
      </c>
      <c r="E54" s="23"/>
      <c r="F54" s="14">
        <f t="shared" si="1"/>
        <v>0</v>
      </c>
      <c r="G54" s="29"/>
      <c r="H54" s="43"/>
    </row>
    <row r="55" spans="1:8" x14ac:dyDescent="0.25">
      <c r="A55" s="11" t="s">
        <v>97</v>
      </c>
      <c r="B55" s="11" t="s">
        <v>7</v>
      </c>
      <c r="C55" s="12">
        <v>265</v>
      </c>
      <c r="D55" s="11" t="s">
        <v>7</v>
      </c>
      <c r="E55" s="23"/>
      <c r="F55" s="14">
        <f t="shared" si="1"/>
        <v>0</v>
      </c>
      <c r="G55" s="29"/>
      <c r="H55" s="43"/>
    </row>
    <row r="56" spans="1:8" x14ac:dyDescent="0.25">
      <c r="A56" s="11" t="s">
        <v>98</v>
      </c>
      <c r="B56" s="11" t="s">
        <v>7</v>
      </c>
      <c r="C56" s="12">
        <v>35</v>
      </c>
      <c r="D56" s="11" t="s">
        <v>7</v>
      </c>
      <c r="E56" s="23"/>
      <c r="F56" s="14">
        <f t="shared" si="1"/>
        <v>0</v>
      </c>
      <c r="G56" s="29"/>
      <c r="H56" s="43"/>
    </row>
    <row r="57" spans="1:8" x14ac:dyDescent="0.25">
      <c r="A57" s="11" t="s">
        <v>99</v>
      </c>
      <c r="B57" s="11" t="s">
        <v>7</v>
      </c>
      <c r="C57" s="12">
        <v>3768</v>
      </c>
      <c r="D57" s="11" t="s">
        <v>7</v>
      </c>
      <c r="E57" s="23"/>
      <c r="F57" s="14">
        <f t="shared" si="1"/>
        <v>0</v>
      </c>
      <c r="G57" s="29"/>
      <c r="H57" s="43"/>
    </row>
    <row r="58" spans="1:8" x14ac:dyDescent="0.25">
      <c r="A58" s="11" t="s">
        <v>100</v>
      </c>
      <c r="B58" s="11" t="s">
        <v>7</v>
      </c>
      <c r="C58" s="12">
        <v>333</v>
      </c>
      <c r="D58" s="11" t="s">
        <v>7</v>
      </c>
      <c r="E58" s="23"/>
      <c r="F58" s="14">
        <f t="shared" si="1"/>
        <v>0</v>
      </c>
      <c r="G58" s="29"/>
      <c r="H58" s="43"/>
    </row>
    <row r="59" spans="1:8" x14ac:dyDescent="0.25">
      <c r="A59" s="11" t="s">
        <v>101</v>
      </c>
      <c r="B59" s="11" t="s">
        <v>7</v>
      </c>
      <c r="C59" s="12">
        <v>1017</v>
      </c>
      <c r="D59" s="11" t="s">
        <v>7</v>
      </c>
      <c r="E59" s="23"/>
      <c r="F59" s="14">
        <f t="shared" si="1"/>
        <v>0</v>
      </c>
      <c r="G59" s="29"/>
      <c r="H59" s="43"/>
    </row>
    <row r="60" spans="1:8" x14ac:dyDescent="0.25">
      <c r="A60" s="11" t="s">
        <v>102</v>
      </c>
      <c r="B60" s="11" t="s">
        <v>7</v>
      </c>
      <c r="C60" s="12">
        <v>70</v>
      </c>
      <c r="D60" s="11" t="s">
        <v>7</v>
      </c>
      <c r="E60" s="23"/>
      <c r="F60" s="14">
        <f t="shared" si="1"/>
        <v>0</v>
      </c>
      <c r="G60" s="29"/>
      <c r="H60" s="43"/>
    </row>
    <row r="61" spans="1:8" x14ac:dyDescent="0.25">
      <c r="A61" s="11" t="s">
        <v>103</v>
      </c>
      <c r="B61" s="11" t="s">
        <v>38</v>
      </c>
      <c r="C61" s="12">
        <v>1418</v>
      </c>
      <c r="D61" s="11" t="s">
        <v>38</v>
      </c>
      <c r="E61" s="23"/>
      <c r="F61" s="14">
        <f t="shared" si="1"/>
        <v>0</v>
      </c>
      <c r="G61" s="29"/>
      <c r="H61" s="43"/>
    </row>
    <row r="62" spans="1:8" x14ac:dyDescent="0.25">
      <c r="A62" s="38" t="s">
        <v>104</v>
      </c>
      <c r="B62" s="11" t="s">
        <v>38</v>
      </c>
      <c r="C62" s="12">
        <v>1248</v>
      </c>
      <c r="D62" s="11" t="s">
        <v>38</v>
      </c>
      <c r="E62" s="23"/>
      <c r="F62" s="14">
        <f t="shared" si="1"/>
        <v>0</v>
      </c>
      <c r="G62" s="29"/>
      <c r="H62" s="43"/>
    </row>
    <row r="63" spans="1:8" x14ac:dyDescent="0.25">
      <c r="A63" s="11" t="s">
        <v>105</v>
      </c>
      <c r="B63" s="11" t="s">
        <v>38</v>
      </c>
      <c r="C63" s="12">
        <v>1872</v>
      </c>
      <c r="D63" s="11" t="s">
        <v>38</v>
      </c>
      <c r="E63" s="23"/>
      <c r="F63" s="14">
        <f t="shared" si="1"/>
        <v>0</v>
      </c>
      <c r="G63" s="29"/>
      <c r="H63" s="43"/>
    </row>
    <row r="64" spans="1:8" x14ac:dyDescent="0.25">
      <c r="A64" s="38" t="s">
        <v>106</v>
      </c>
      <c r="B64" s="11" t="s">
        <v>38</v>
      </c>
      <c r="C64" s="12">
        <v>3926</v>
      </c>
      <c r="D64" s="11" t="s">
        <v>38</v>
      </c>
      <c r="E64" s="23"/>
      <c r="F64" s="14">
        <f t="shared" si="1"/>
        <v>0</v>
      </c>
      <c r="G64" s="29"/>
      <c r="H64" s="43"/>
    </row>
    <row r="65" spans="1:8" x14ac:dyDescent="0.25">
      <c r="A65" s="11" t="s">
        <v>107</v>
      </c>
      <c r="B65" s="11" t="s">
        <v>38</v>
      </c>
      <c r="C65" s="12">
        <v>1260</v>
      </c>
      <c r="D65" s="11" t="s">
        <v>38</v>
      </c>
      <c r="E65" s="23"/>
      <c r="F65" s="14">
        <f t="shared" si="1"/>
        <v>0</v>
      </c>
      <c r="G65" s="29"/>
      <c r="H65" s="43"/>
    </row>
    <row r="66" spans="1:8" x14ac:dyDescent="0.25">
      <c r="A66" s="11" t="s">
        <v>109</v>
      </c>
      <c r="B66" s="11" t="s">
        <v>38</v>
      </c>
      <c r="C66" s="12">
        <v>1490</v>
      </c>
      <c r="D66" s="11" t="s">
        <v>38</v>
      </c>
      <c r="E66" s="23"/>
      <c r="F66" s="14">
        <f t="shared" si="1"/>
        <v>0</v>
      </c>
      <c r="G66" s="29"/>
      <c r="H66" s="43"/>
    </row>
    <row r="68" spans="1:8" x14ac:dyDescent="0.25">
      <c r="A68" s="40" t="s">
        <v>150</v>
      </c>
    </row>
    <row r="70" spans="1:8" x14ac:dyDescent="0.25">
      <c r="C70" s="21"/>
    </row>
    <row r="71" spans="1:8" x14ac:dyDescent="0.25">
      <c r="A71" s="6"/>
      <c r="B71" s="6"/>
      <c r="C71" s="6"/>
      <c r="D71" s="6"/>
      <c r="E71" s="30" t="s">
        <v>112</v>
      </c>
      <c r="F71" s="18">
        <f>SUM(F14:F66)</f>
        <v>0</v>
      </c>
    </row>
    <row r="72" spans="1:8" x14ac:dyDescent="0.25">
      <c r="A72" s="4"/>
      <c r="B72" s="4"/>
      <c r="C72" s="4"/>
      <c r="D72" s="4"/>
      <c r="E72" s="31"/>
    </row>
    <row r="73" spans="1:8" x14ac:dyDescent="0.25">
      <c r="A73" s="4"/>
      <c r="B73" s="4"/>
      <c r="C73" s="4"/>
      <c r="D73" s="4"/>
      <c r="E73" s="31"/>
    </row>
    <row r="74" spans="1:8" x14ac:dyDescent="0.25">
      <c r="A74" s="4"/>
      <c r="B74" s="45" t="s">
        <v>138</v>
      </c>
      <c r="C74" s="46"/>
      <c r="D74" s="47"/>
      <c r="E74" s="32">
        <f>F71</f>
        <v>0</v>
      </c>
    </row>
    <row r="75" spans="1:8" x14ac:dyDescent="0.25">
      <c r="A75" s="4"/>
      <c r="B75" s="49" t="s">
        <v>121</v>
      </c>
      <c r="C75" s="50"/>
      <c r="D75" s="51"/>
      <c r="E75" s="26">
        <f>E74*5.5%</f>
        <v>0</v>
      </c>
    </row>
    <row r="76" spans="1:8" x14ac:dyDescent="0.25">
      <c r="A76" s="4"/>
      <c r="B76" s="45" t="s">
        <v>139</v>
      </c>
      <c r="C76" s="46"/>
      <c r="D76" s="47"/>
      <c r="E76" s="37">
        <f>E74+E75</f>
        <v>0</v>
      </c>
    </row>
    <row r="77" spans="1:8" x14ac:dyDescent="0.25">
      <c r="A77" s="4"/>
      <c r="B77" s="4"/>
      <c r="C77" s="4"/>
      <c r="D77" s="4"/>
    </row>
    <row r="78" spans="1:8" x14ac:dyDescent="0.25">
      <c r="C78" s="21"/>
    </row>
    <row r="79" spans="1:8" x14ac:dyDescent="0.25">
      <c r="B79" t="s">
        <v>151</v>
      </c>
      <c r="C79" s="21"/>
    </row>
    <row r="80" spans="1:8" x14ac:dyDescent="0.25">
      <c r="C80" s="21"/>
    </row>
    <row r="81" spans="2:3" x14ac:dyDescent="0.25">
      <c r="C81" s="21"/>
    </row>
    <row r="82" spans="2:3" x14ac:dyDescent="0.25">
      <c r="B82" t="s">
        <v>153</v>
      </c>
      <c r="C82" s="21"/>
    </row>
    <row r="83" spans="2:3" x14ac:dyDescent="0.25">
      <c r="C83" s="21"/>
    </row>
    <row r="84" spans="2:3" x14ac:dyDescent="0.25">
      <c r="B84" t="s">
        <v>152</v>
      </c>
      <c r="C84" s="21"/>
    </row>
  </sheetData>
  <sheetProtection algorithmName="SHA-512" hashValue="4SOyMCdBVneGzwH9HUTCt+EoMembExxcZCJTervbMVCc6dcFy9wrCkkcgFwGQv+bxdmngd3hzrDhRA9Wx8HiYg==" saltValue="cl5ZSDSSaFtxQxsJ2Ej8Uw==" spinCount="100000" sheet="1" objects="1" scenarios="1"/>
  <mergeCells count="5">
    <mergeCell ref="A1:F1"/>
    <mergeCell ref="A2:F2"/>
    <mergeCell ref="B74:D74"/>
    <mergeCell ref="B75:D75"/>
    <mergeCell ref="B76:D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LOT1</vt:lpstr>
      <vt:lpstr>LOT 2</vt:lpstr>
      <vt:lpstr>LOT 3</vt:lpstr>
      <vt:lpstr>LOT 4</vt:lpstr>
      <vt:lpstr>LOT 5</vt:lpstr>
      <vt:lpstr>LOT 6</vt:lpstr>
      <vt:lpstr>'LOT1'!_Toc296526016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Jehan Ango</dc:creator>
  <cp:lastModifiedBy>secin04</cp:lastModifiedBy>
  <cp:lastPrinted>2019-06-18T09:15:30Z</cp:lastPrinted>
  <dcterms:created xsi:type="dcterms:W3CDTF">2019-06-12T08:09:00Z</dcterms:created>
  <dcterms:modified xsi:type="dcterms:W3CDTF">2022-09-26T13:22:32Z</dcterms:modified>
</cp:coreProperties>
</file>