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45" tabRatio="947" firstSheet="9" activeTab="20"/>
  </bookViews>
  <sheets>
    <sheet name="MARCHE N_13 LOT N_1" sheetId="1" r:id="rId1"/>
    <sheet name="MARCHE N_13 LOT N_2" sheetId="2" r:id="rId2"/>
    <sheet name="MARCHE N_13 LOT N_3" sheetId="3" r:id="rId3"/>
    <sheet name="MARCHE N_13 LOT N_4" sheetId="4" r:id="rId4"/>
    <sheet name="MARCHE N_13 LOT N_5" sheetId="5" r:id="rId5"/>
    <sheet name="MARCHE N_13 LOT N_6" sheetId="6" r:id="rId6"/>
    <sheet name="MARCHE N_13 LOT N_7" sheetId="7" r:id="rId7"/>
    <sheet name="MARCHE N_13 LOT N_8" sheetId="8" r:id="rId8"/>
    <sheet name="MARCHE N_13 LOT N_9" sheetId="9" r:id="rId9"/>
    <sheet name="MARCHE N_13 LOT N_10" sheetId="10" r:id="rId10"/>
    <sheet name="MARCHE N_13 LOT N_11" sheetId="11" r:id="rId11"/>
    <sheet name="MARCHE N_13 LOT N_12" sheetId="12" r:id="rId12"/>
    <sheet name="MARCHE N_13 LOT N_13" sheetId="13" r:id="rId13"/>
    <sheet name="MARCHE N_13 LOT N_14" sheetId="14" r:id="rId14"/>
    <sheet name="MARCHE N_13 LOT N_15" sheetId="15" r:id="rId15"/>
    <sheet name="MARCHE N_13 LOT N_16" sheetId="16" r:id="rId16"/>
    <sheet name="MARCHE N_13 LOT N_17" sheetId="17" r:id="rId17"/>
    <sheet name="MARCHE N_13 LOT N_18" sheetId="18" r:id="rId18"/>
    <sheet name="MARCHE N_13 LOT N_19" sheetId="19" r:id="rId19"/>
    <sheet name="MARCHE N_13 LOT N_20" sheetId="20" r:id="rId20"/>
    <sheet name="MARCHE N_13 LOT N_21" sheetId="21" r:id="rId21"/>
    <sheet name="MARCHE N_13 LOT N_22" sheetId="22" r:id="rId22"/>
    <sheet name="MARCHE N_13 LOT N_23" sheetId="23" r:id="rId23"/>
    <sheet name="Feuil1" sheetId="24" r:id="rId24"/>
  </sheets>
  <definedNames/>
  <calcPr fullCalcOnLoad="1"/>
</workbook>
</file>

<file path=xl/sharedStrings.xml><?xml version="1.0" encoding="utf-8"?>
<sst xmlns="http://schemas.openxmlformats.org/spreadsheetml/2006/main" count="1285" uniqueCount="197">
  <si>
    <t>APPEL PUBLIC A LA CONCURRENCE DANS LE CADRE D'UNE PROCEDURE ADAPTEE</t>
  </si>
  <si>
    <t>MARCHE N°13 : PRODUITS LABELLISES</t>
  </si>
  <si>
    <t>ARTICLES</t>
  </si>
  <si>
    <t>UNITE DE FACTURATION</t>
  </si>
  <si>
    <t>QUANTITE</t>
  </si>
  <si>
    <t xml:space="preserve"> PRIX UNITAIRE  HORS TAXE*</t>
  </si>
  <si>
    <t>TOTAL H.T.</t>
  </si>
  <si>
    <t>Victor Hugo</t>
  </si>
  <si>
    <t>Saint Exupéry</t>
  </si>
  <si>
    <t>Léon Blum</t>
  </si>
  <si>
    <t>Guillaumet</t>
  </si>
  <si>
    <t>Mermoz</t>
  </si>
  <si>
    <t>Germaine Tillion</t>
  </si>
  <si>
    <t>Grand Selve</t>
  </si>
  <si>
    <t>Voltaire</t>
  </si>
  <si>
    <t>Eugène Montel</t>
  </si>
  <si>
    <t>Jean Jaurès</t>
  </si>
  <si>
    <t>Joseph Rey</t>
  </si>
  <si>
    <t>Bois de la Barthe</t>
  </si>
  <si>
    <t>Lycée Pibrac</t>
  </si>
  <si>
    <t>Total</t>
  </si>
  <si>
    <t>kg</t>
  </si>
  <si>
    <t>à sauter</t>
  </si>
  <si>
    <t>HORS TVA</t>
  </si>
  <si>
    <t>TVA</t>
  </si>
  <si>
    <t>TOTAL TTC</t>
  </si>
  <si>
    <t>La réponse peut porter sur TOUT ou PARTIE du lot</t>
  </si>
  <si>
    <t>* Le prix unitaire hors taxe proposé inclut toutes les taxes fiscales et parafiscales sauf la TVA.</t>
  </si>
  <si>
    <t>ACTE D'ENGAGEMENT</t>
  </si>
  <si>
    <t>Après avoir pris connaissance du règlement de la présente consultation, je m'engage à livrer les fournitures ci-dessus pour le un montant de ,,,,,,,,,,,,,,,,,,,,,,,,,,,,,,,,,,,,,,HT ET ,,,,,,,,,,,,,,,,,,,,,,,,,,,,,,,,,TTC</t>
  </si>
  <si>
    <t>CACHET DE L'ENTREPRISE</t>
  </si>
  <si>
    <t>Fait à ,,,,,,,,,,,,,,,  le,,,,,,,,,,,,,,,,,,,,,</t>
  </si>
  <si>
    <t>Le Responsable légal de l'entreprise</t>
  </si>
  <si>
    <t>NOM,,,,,,,,,,,,,,,,,,,,,,,,,,,,,,,,,,,,,,,,,,,,,,,,</t>
  </si>
  <si>
    <t>PRENOM,,,,,,,,,,,,,,,,,,,,,,,,,,,,,,,,,,,,,,,,</t>
  </si>
  <si>
    <t>Viande d'agneau</t>
  </si>
  <si>
    <t>Gigot à rotir</t>
  </si>
  <si>
    <t>Cotelettes (morceaux de 60 g)</t>
  </si>
  <si>
    <t>Viande de mouton</t>
  </si>
  <si>
    <t>Sauté sans os, épaule, collier (morceaux de 60 g)</t>
  </si>
  <si>
    <t>Gigot</t>
  </si>
  <si>
    <t>MARCHE N° 13 : PRODUITS LABELLISES</t>
  </si>
  <si>
    <t>Côte de porc</t>
  </si>
  <si>
    <t>Longe de porc</t>
  </si>
  <si>
    <t>Saucisse de porc 150 g vrac</t>
  </si>
  <si>
    <t xml:space="preserve">Sauté (épaule) en morceaux de 50/60g </t>
  </si>
  <si>
    <t>Chipolatas maison</t>
  </si>
  <si>
    <t>Escalope de porc</t>
  </si>
  <si>
    <t>Jambon cuit</t>
  </si>
  <si>
    <t>Rillettes pur porc</t>
  </si>
  <si>
    <t>N°</t>
  </si>
  <si>
    <t>PRIX UNITAIRE HORS TAXE</t>
  </si>
  <si>
    <t>ligne</t>
  </si>
  <si>
    <t>Blum</t>
  </si>
  <si>
    <t>G. Tillion</t>
  </si>
  <si>
    <t>LIGNE1</t>
  </si>
  <si>
    <t>Aiguillette de poulet</t>
  </si>
  <si>
    <t>LIGNE2</t>
  </si>
  <si>
    <t>LIGNE3</t>
  </si>
  <si>
    <t>LIGNE4</t>
  </si>
  <si>
    <t>LIGNE5</t>
  </si>
  <si>
    <t>Cuisse de pintade déjointée</t>
  </si>
  <si>
    <t>LIGNE6</t>
  </si>
  <si>
    <t>Cuisse de poulet déjointée</t>
  </si>
  <si>
    <t>LIGNE7</t>
  </si>
  <si>
    <t>Emincé de dinde</t>
  </si>
  <si>
    <t>LIGNE8</t>
  </si>
  <si>
    <t>Escalope de dinde 120g (viande blanche sans peau)</t>
  </si>
  <si>
    <t>LIGNE9</t>
  </si>
  <si>
    <t>Escalope de poulet 120 g (viande blanche sans peau)</t>
  </si>
  <si>
    <t>LIGNE10</t>
  </si>
  <si>
    <t>Filets de dinde</t>
  </si>
  <si>
    <t>LIGNE11</t>
  </si>
  <si>
    <t>Paupiettes de dinde</t>
  </si>
  <si>
    <t>LIGNE12</t>
  </si>
  <si>
    <t>Poulet PAC Classe A sans abat</t>
  </si>
  <si>
    <t>LIGNE13</t>
  </si>
  <si>
    <t>A reporter</t>
  </si>
  <si>
    <t>REPORT</t>
  </si>
  <si>
    <t>Magret de canard</t>
  </si>
  <si>
    <t>Cuisse de canard à rôtir</t>
  </si>
  <si>
    <t>Saucisse de volaille fraîche</t>
  </si>
  <si>
    <t>Yaourts nature sucrés</t>
  </si>
  <si>
    <t>unité</t>
  </si>
  <si>
    <t>Yaourts nature non sucrés</t>
  </si>
  <si>
    <t>Yaourts aux fruits</t>
  </si>
  <si>
    <t>Yaourts aromatisés</t>
  </si>
  <si>
    <t>Yaourt de brebis nature</t>
  </si>
  <si>
    <t>Yaourt de brebis aux fruits</t>
  </si>
  <si>
    <t>Fromage blanc en seau</t>
  </si>
  <si>
    <t>Fromage blanc en pot</t>
  </si>
  <si>
    <t>Tome des Pyrénées</t>
  </si>
  <si>
    <t>Tome des Pyrénées en portion</t>
  </si>
  <si>
    <t>portion</t>
  </si>
  <si>
    <t>Roquefort</t>
  </si>
  <si>
    <t>Roquefort en portion</t>
  </si>
  <si>
    <t>Cube de Roquefort</t>
  </si>
  <si>
    <t>Laguiole</t>
  </si>
  <si>
    <t>Laguiole en portion</t>
  </si>
  <si>
    <t>Rocamadour</t>
  </si>
  <si>
    <t>pièce</t>
  </si>
  <si>
    <t>FRUITS</t>
  </si>
  <si>
    <t>Abricot rouge du Roussillon</t>
  </si>
  <si>
    <t>Chasselas de Moissac</t>
  </si>
  <si>
    <t>Pruneau d'Agen dénoyauté</t>
  </si>
  <si>
    <t>Fruits AB (liste à préciser)</t>
  </si>
  <si>
    <t>kg ou pièce</t>
  </si>
  <si>
    <t xml:space="preserve">Ail </t>
  </si>
  <si>
    <t>Pommes de terre</t>
  </si>
  <si>
    <t>Haricots tarbais</t>
  </si>
  <si>
    <t>Légumes AB (liste à préciser)</t>
  </si>
  <si>
    <t>Carottes ébouttées s/vide</t>
  </si>
  <si>
    <t>Riz de Camargue</t>
  </si>
  <si>
    <t>litre</t>
  </si>
  <si>
    <t>Tielle sétoise 105 g</t>
  </si>
  <si>
    <t>Farçous 80 ou 100 g</t>
  </si>
  <si>
    <t>Farçous végétariens 80 ou 100 g</t>
  </si>
  <si>
    <t>PRIX UNITAIRE  HORS TAXE*</t>
  </si>
  <si>
    <t>PRIX UNITAIRE HORS TAXE*</t>
  </si>
  <si>
    <t>saucisse</t>
  </si>
  <si>
    <t>seau ou bib</t>
  </si>
  <si>
    <t>Fruits HVE (liste à préciser en annexe)</t>
  </si>
  <si>
    <t>Truffade</t>
  </si>
  <si>
    <t>Jambon cru sans os - 12 mois</t>
  </si>
  <si>
    <t xml:space="preserve">poche </t>
  </si>
  <si>
    <t>Salaisons AB</t>
  </si>
  <si>
    <t>Steak fromager</t>
  </si>
  <si>
    <t>Steak de soja (sans OGM) frais</t>
  </si>
  <si>
    <t>Boulettes de céréales</t>
  </si>
  <si>
    <t>Boulettes de soja (non OGM)</t>
  </si>
  <si>
    <t>Egréné végétal</t>
  </si>
  <si>
    <t>Galettes de céréales</t>
  </si>
  <si>
    <t>Bâtonnets de légumes</t>
  </si>
  <si>
    <t>Nuggets de fromage</t>
  </si>
  <si>
    <t>Poêlées mélange légumes/légumineuses AB</t>
  </si>
  <si>
    <t>Sauté de dinde désossé dénervé sans os, sans peau coupé morceauux 60g HVE</t>
  </si>
  <si>
    <t>Pains 60 g AB</t>
  </si>
  <si>
    <t>Flûte AB</t>
  </si>
  <si>
    <t>Filet de truite AB / HVE</t>
  </si>
  <si>
    <t>Filet de truite fumée AB / HVE</t>
  </si>
  <si>
    <t>Salaisons artisanales / STG</t>
  </si>
  <si>
    <t>Pâté ou terrine de campagne artisanal / STG</t>
  </si>
  <si>
    <t>Pâté ou terrine de campagne PP Qualité supérieure maison</t>
  </si>
  <si>
    <t>ANNEE 2023</t>
  </si>
  <si>
    <t>Pâtes AB/HVE</t>
  </si>
  <si>
    <t>Huile  AB/HVE</t>
  </si>
  <si>
    <t>Farine AB/HVE</t>
  </si>
  <si>
    <t>UNITE DE FACTURAT°</t>
  </si>
  <si>
    <t>Beauzelle</t>
  </si>
  <si>
    <t>Chair à saucisse</t>
  </si>
  <si>
    <t>Tome fermière</t>
  </si>
  <si>
    <t>LOT N° 1 : VIANDE DE BŒUF ET DE VEAU en morceaux débités BIO</t>
  </si>
  <si>
    <t xml:space="preserve">Viande de bœuf </t>
  </si>
  <si>
    <t xml:space="preserve"> à rotir</t>
  </si>
  <si>
    <t>Viande de veau</t>
  </si>
  <si>
    <t>à rotir</t>
  </si>
  <si>
    <t>LOT N° 3 : VIANDE D'AGNEAU ET DE MOUTON en morceaux débités BIO</t>
  </si>
  <si>
    <t>LOT N° 2 : VIANDE DE BŒUF ET DE VEAU en morceaux débités LABELLISEE</t>
  </si>
  <si>
    <t>LOT N° 4 : VIANDE D'AGNEAU ET DE MOUTON en morceaux débités LABELLISEE</t>
  </si>
  <si>
    <t>Lot n° 5 : Viande fraîche de porc</t>
  </si>
  <si>
    <t>Lot n° 6 : Saucisserie de porc</t>
  </si>
  <si>
    <t>Lot n° 7 : Charcuterie BIO</t>
  </si>
  <si>
    <t>Lot n° 8 : Charcuterie ARTISANALE</t>
  </si>
  <si>
    <t>Lot n° 9 : VOLAILLES, LAPINS</t>
  </si>
  <si>
    <t>Lot n° 10 : Yaourts de vache BIO</t>
  </si>
  <si>
    <t>Lot n° 11 : Yaourts de vache FERMIERS</t>
  </si>
  <si>
    <t>Lot n° 12 : Yaourts de brebis BIO</t>
  </si>
  <si>
    <t>Lot n° 13 : Yaourts de brebis FERMIERS</t>
  </si>
  <si>
    <t>Lot n° 14 : FROMAGES BIO</t>
  </si>
  <si>
    <t>Lot n° 15 : FROMAGES FERMIERS</t>
  </si>
  <si>
    <t>Lot n° 16 : FRUITS - LEGUMES ET  4EME GAMME BIO</t>
  </si>
  <si>
    <t>Lot n° 18 : PAINS</t>
  </si>
  <si>
    <t>Lot n° 19 : PRODUITS D'EAU DOUCE</t>
  </si>
  <si>
    <t>Lot n° 20 : PATES, HUILES, RIZ BIO ou HVE</t>
  </si>
  <si>
    <t>Lot n° 22 : PLATS VEGETARIENS BIO</t>
  </si>
  <si>
    <t>Pâtes blé / légumin. AB/HVE</t>
  </si>
  <si>
    <t>Légumes HVE (liste à préciser en anexe)</t>
  </si>
  <si>
    <t>Lot n° 17 : FRUITS - LEGUMES ET  4EME GAMME HVE/LABELL</t>
  </si>
  <si>
    <t>Melon du Quercy</t>
  </si>
  <si>
    <r>
      <t xml:space="preserve">Lot n° 21 : PLATS et DESSERTS ELABORES 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 xml:space="preserve">FRAIS BIO </t>
    </r>
  </si>
  <si>
    <t>Fouace</t>
  </si>
  <si>
    <t>Pâtesde petit épeautre AB/HVE</t>
  </si>
  <si>
    <t>Légumes secs AB (semoule blé dur,pois chiche,lentille verte et corail, petit épeautre, pois cassés)</t>
  </si>
  <si>
    <t>Légumes secs HVE (semoule blé dur, pois chiche, lentille verte et corail, petit épeautre, pois cassés)</t>
  </si>
  <si>
    <t>Tome de chèvre</t>
  </si>
  <si>
    <t>Fromage frais de chèvre (type crottin) AB</t>
  </si>
  <si>
    <t xml:space="preserve">Fromage frais de chèvre (type crottin) </t>
  </si>
  <si>
    <t>Lot n° 23 : BISCUITERIE BIO</t>
  </si>
  <si>
    <t>Meringue 10g</t>
  </si>
  <si>
    <t>Cake 30g</t>
  </si>
  <si>
    <t>sachet de 2</t>
  </si>
  <si>
    <t>Galette 15g les 2</t>
  </si>
  <si>
    <t>Cookie 20g</t>
  </si>
  <si>
    <t>Biscuit roulé 15g</t>
  </si>
  <si>
    <t xml:space="preserve"> </t>
  </si>
  <si>
    <t>Aligot frais/ surgelé</t>
  </si>
  <si>
    <t>Aligot de l'Aubrac frais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</si>
</sst>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Vrai&quot;;&quot;Vrai&quot;;&quot;Faux&quot;"/>
    <numFmt numFmtId="167" formatCode="&quot;Actif&quot;;&quot;Actif&quot;;&quot;Inactif&quot;"/>
  </numFmts>
  <fonts count="27">
    <font>
      <sz val="10"/>
      <name val="Arial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0" fillId="21" borderId="3" applyNumberFormat="0" applyFont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22" borderId="0" applyNumberFormat="0" applyBorder="0" applyAlignment="0" applyProtection="0"/>
    <xf numFmtId="9" fontId="0" fillId="0" borderId="0" applyFill="0" applyBorder="0" applyAlignment="0" applyProtection="0"/>
    <xf numFmtId="0" fontId="19" fillId="4" borderId="0" applyNumberFormat="0" applyBorder="0" applyAlignment="0" applyProtection="0"/>
    <xf numFmtId="0" fontId="20" fillId="20" borderId="4" applyNumberFormat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6" xfId="0" applyFont="1" applyBorder="1" applyAlignment="1">
      <alignment wrapText="1"/>
    </xf>
    <xf numFmtId="0" fontId="2" fillId="0" borderId="17" xfId="0" applyFont="1" applyBorder="1" applyAlignment="1">
      <alignment/>
    </xf>
    <xf numFmtId="0" fontId="0" fillId="0" borderId="10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wrapText="1"/>
    </xf>
    <xf numFmtId="0" fontId="2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16" xfId="0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/>
    </xf>
    <xf numFmtId="0" fontId="2" fillId="0" borderId="2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16" xfId="0" applyFont="1" applyBorder="1" applyAlignment="1">
      <alignment wrapText="1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2" fillId="0" borderId="13" xfId="0" applyFont="1" applyBorder="1" applyAlignment="1">
      <alignment wrapText="1"/>
    </xf>
    <xf numFmtId="0" fontId="2" fillId="0" borderId="40" xfId="0" applyFont="1" applyBorder="1" applyAlignment="1">
      <alignment/>
    </xf>
    <xf numFmtId="49" fontId="2" fillId="0" borderId="41" xfId="0" applyNumberFormat="1" applyFont="1" applyBorder="1" applyAlignment="1">
      <alignment horizontal="center" vertical="center"/>
    </xf>
    <xf numFmtId="3" fontId="2" fillId="0" borderId="41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/>
    </xf>
    <xf numFmtId="0" fontId="2" fillId="0" borderId="19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2" fillId="0" borderId="3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1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3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 2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35"/>
  <sheetViews>
    <sheetView zoomScale="110" zoomScaleNormal="110" zoomScalePageLayoutView="0" workbookViewId="0" topLeftCell="A1">
      <selection activeCell="R20" sqref="R20"/>
    </sheetView>
  </sheetViews>
  <sheetFormatPr defaultColWidth="11.421875" defaultRowHeight="12.75"/>
  <cols>
    <col min="1" max="1" width="7.140625" style="31" customWidth="1"/>
    <col min="2" max="2" width="20.8515625" style="29" customWidth="1"/>
    <col min="3" max="3" width="11.421875" style="30" customWidth="1"/>
    <col min="4" max="4" width="5.8515625" style="30" customWidth="1"/>
    <col min="5" max="5" width="7.28125" style="30" customWidth="1"/>
    <col min="6" max="6" width="6.57421875" style="30" customWidth="1"/>
    <col min="7" max="7" width="7.8515625" style="30" customWidth="1"/>
    <col min="8" max="8" width="8.00390625" style="30" customWidth="1"/>
    <col min="9" max="9" width="8.7109375" style="30" customWidth="1"/>
    <col min="10" max="10" width="5.8515625" style="30" customWidth="1"/>
    <col min="11" max="11" width="6.7109375" style="30" customWidth="1"/>
    <col min="12" max="12" width="6.8515625" style="30" customWidth="1"/>
    <col min="13" max="13" width="7.00390625" style="30" customWidth="1"/>
    <col min="14" max="16" width="6.7109375" style="30" customWidth="1"/>
    <col min="17" max="17" width="8.28125" style="30" customWidth="1"/>
    <col min="18" max="18" width="6.00390625" style="30" customWidth="1"/>
    <col min="19" max="19" width="8.7109375" style="31" customWidth="1"/>
    <col min="20" max="20" width="9.28125" style="31" customWidth="1"/>
    <col min="21" max="21" width="11.57421875" style="31" customWidth="1"/>
    <col min="22" max="16384" width="11.421875" style="31" customWidth="1"/>
  </cols>
  <sheetData>
    <row r="3" ht="12">
      <c r="R3" s="32"/>
    </row>
    <row r="6" spans="2:20" ht="12">
      <c r="B6" s="159" t="s">
        <v>143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</row>
    <row r="7" spans="2:20" ht="12">
      <c r="B7" s="159" t="s">
        <v>0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</row>
    <row r="8" spans="2:20" ht="12">
      <c r="B8" s="30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2:20" ht="12" customHeight="1">
      <c r="B9" s="160" t="s">
        <v>1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</row>
    <row r="10" spans="2:20" ht="12" customHeight="1">
      <c r="B10" s="161" t="s">
        <v>151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</row>
    <row r="11" spans="2:20" ht="12">
      <c r="B11" s="35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54" customHeight="1">
      <c r="A12" s="64" t="s">
        <v>50</v>
      </c>
      <c r="B12" s="7" t="s">
        <v>2</v>
      </c>
      <c r="C12" s="8" t="s">
        <v>3</v>
      </c>
      <c r="D12" s="163" t="s">
        <v>4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7" t="s">
        <v>5</v>
      </c>
      <c r="T12" s="8" t="s">
        <v>6</v>
      </c>
    </row>
    <row r="13" spans="1:20" ht="34.5" customHeight="1">
      <c r="A13" s="64" t="s">
        <v>52</v>
      </c>
      <c r="B13" s="164"/>
      <c r="C13" s="164"/>
      <c r="D13" s="9" t="s">
        <v>7</v>
      </c>
      <c r="E13" s="9" t="s">
        <v>8</v>
      </c>
      <c r="F13" s="9" t="s">
        <v>9</v>
      </c>
      <c r="G13" s="137" t="s">
        <v>10</v>
      </c>
      <c r="H13" s="10" t="s">
        <v>11</v>
      </c>
      <c r="I13" s="9" t="s">
        <v>12</v>
      </c>
      <c r="J13" s="9" t="s">
        <v>13</v>
      </c>
      <c r="K13" s="9" t="s">
        <v>14</v>
      </c>
      <c r="L13" s="9" t="s">
        <v>15</v>
      </c>
      <c r="M13" s="9" t="s">
        <v>16</v>
      </c>
      <c r="N13" s="9" t="s">
        <v>17</v>
      </c>
      <c r="O13" s="11" t="s">
        <v>18</v>
      </c>
      <c r="P13" s="9" t="s">
        <v>19</v>
      </c>
      <c r="Q13" s="9" t="s">
        <v>148</v>
      </c>
      <c r="R13" s="12" t="s">
        <v>20</v>
      </c>
      <c r="S13" s="13"/>
      <c r="T13" s="13"/>
    </row>
    <row r="14" spans="1:20" ht="24" customHeight="1">
      <c r="A14" s="27"/>
      <c r="B14" s="36" t="s">
        <v>152</v>
      </c>
      <c r="C14" s="14"/>
      <c r="D14" s="15"/>
      <c r="E14" s="15"/>
      <c r="F14" s="15"/>
      <c r="G14" s="15"/>
      <c r="H14" s="15"/>
      <c r="I14" s="15"/>
      <c r="J14" s="15"/>
      <c r="K14" s="81"/>
      <c r="L14" s="15"/>
      <c r="M14" s="15"/>
      <c r="N14" s="15"/>
      <c r="O14" s="15"/>
      <c r="P14" s="15"/>
      <c r="Q14" s="15"/>
      <c r="R14" s="15"/>
      <c r="S14" s="27"/>
      <c r="T14" s="37"/>
    </row>
    <row r="15" spans="1:20" ht="21" customHeight="1">
      <c r="A15" s="16" t="s">
        <v>55</v>
      </c>
      <c r="B15" s="155" t="s">
        <v>153</v>
      </c>
      <c r="C15" s="74" t="s">
        <v>21</v>
      </c>
      <c r="D15" s="82">
        <v>180</v>
      </c>
      <c r="E15" s="82">
        <v>100</v>
      </c>
      <c r="F15" s="82">
        <v>0</v>
      </c>
      <c r="G15" s="82">
        <v>0</v>
      </c>
      <c r="H15" s="82">
        <v>0</v>
      </c>
      <c r="I15" s="83">
        <v>0</v>
      </c>
      <c r="J15" s="83">
        <v>60</v>
      </c>
      <c r="K15" s="84">
        <v>0</v>
      </c>
      <c r="L15" s="81">
        <v>0</v>
      </c>
      <c r="M15" s="83">
        <v>40</v>
      </c>
      <c r="N15" s="83">
        <v>40</v>
      </c>
      <c r="O15" s="83">
        <v>45</v>
      </c>
      <c r="P15" s="83">
        <v>0</v>
      </c>
      <c r="Q15" s="83">
        <v>0</v>
      </c>
      <c r="R15" s="83">
        <f>SUM(D15:Q15)</f>
        <v>465</v>
      </c>
      <c r="S15" s="39"/>
      <c r="T15" s="7">
        <f>R15*S15</f>
        <v>0</v>
      </c>
    </row>
    <row r="16" spans="1:20" ht="36.75" customHeight="1">
      <c r="A16" s="16" t="s">
        <v>57</v>
      </c>
      <c r="B16" s="40" t="s">
        <v>22</v>
      </c>
      <c r="C16" s="91" t="s">
        <v>21</v>
      </c>
      <c r="D16" s="92">
        <v>200</v>
      </c>
      <c r="E16" s="92">
        <v>150</v>
      </c>
      <c r="F16" s="92">
        <v>60</v>
      </c>
      <c r="G16" s="92">
        <v>50</v>
      </c>
      <c r="H16" s="92">
        <v>50</v>
      </c>
      <c r="I16" s="92">
        <v>60</v>
      </c>
      <c r="J16" s="92">
        <v>60</v>
      </c>
      <c r="K16" s="80">
        <v>30</v>
      </c>
      <c r="L16" s="92">
        <v>30</v>
      </c>
      <c r="M16" s="92">
        <v>40</v>
      </c>
      <c r="N16" s="92">
        <v>40</v>
      </c>
      <c r="O16" s="92">
        <v>45</v>
      </c>
      <c r="P16" s="92">
        <v>100</v>
      </c>
      <c r="Q16" s="92">
        <v>40</v>
      </c>
      <c r="R16" s="92">
        <f>SUM(D16:Q16)</f>
        <v>955</v>
      </c>
      <c r="S16" s="72"/>
      <c r="T16" s="7">
        <f>R16*S16</f>
        <v>0</v>
      </c>
    </row>
    <row r="17" spans="1:21" ht="15" customHeight="1">
      <c r="A17" s="16"/>
      <c r="B17" s="36" t="s">
        <v>154</v>
      </c>
      <c r="C17" s="130"/>
      <c r="D17" s="87"/>
      <c r="E17" s="87"/>
      <c r="F17" s="87"/>
      <c r="G17" s="87"/>
      <c r="H17" s="87"/>
      <c r="I17" s="87" t="s">
        <v>194</v>
      </c>
      <c r="J17" s="87"/>
      <c r="K17" s="131"/>
      <c r="L17" s="87"/>
      <c r="M17" s="87"/>
      <c r="N17" s="87"/>
      <c r="O17" s="87"/>
      <c r="P17" s="87"/>
      <c r="Q17" s="87"/>
      <c r="R17" s="87"/>
      <c r="S17" s="37"/>
      <c r="T17" s="7"/>
      <c r="U17" s="19"/>
    </row>
    <row r="18" spans="1:20" ht="37.5" customHeight="1">
      <c r="A18" s="16" t="s">
        <v>58</v>
      </c>
      <c r="B18" s="122" t="s">
        <v>155</v>
      </c>
      <c r="C18" s="134" t="s">
        <v>21</v>
      </c>
      <c r="D18" s="135">
        <v>100</v>
      </c>
      <c r="E18" s="135">
        <v>100</v>
      </c>
      <c r="F18" s="135">
        <v>0</v>
      </c>
      <c r="G18" s="135">
        <v>0</v>
      </c>
      <c r="H18" s="135">
        <v>50</v>
      </c>
      <c r="I18" s="135">
        <v>0</v>
      </c>
      <c r="J18" s="135"/>
      <c r="K18" s="136">
        <v>0</v>
      </c>
      <c r="L18" s="135">
        <v>0</v>
      </c>
      <c r="M18" s="135">
        <v>0</v>
      </c>
      <c r="N18" s="135">
        <v>0</v>
      </c>
      <c r="O18" s="135">
        <v>45</v>
      </c>
      <c r="P18" s="135">
        <v>0</v>
      </c>
      <c r="Q18" s="135">
        <v>0</v>
      </c>
      <c r="R18" s="135">
        <f>SUM(D18:Q18)</f>
        <v>295</v>
      </c>
      <c r="S18" s="46"/>
      <c r="T18" s="7">
        <f>R18*S18</f>
        <v>0</v>
      </c>
    </row>
    <row r="19" spans="1:20" ht="37.5" customHeight="1">
      <c r="A19" s="18" t="s">
        <v>59</v>
      </c>
      <c r="B19" s="132" t="s">
        <v>22</v>
      </c>
      <c r="C19" s="50" t="s">
        <v>21</v>
      </c>
      <c r="D19" s="20">
        <v>200</v>
      </c>
      <c r="E19" s="142">
        <v>150</v>
      </c>
      <c r="F19" s="142">
        <v>60</v>
      </c>
      <c r="G19" s="142">
        <v>50</v>
      </c>
      <c r="H19" s="142">
        <v>50</v>
      </c>
      <c r="I19" s="142">
        <v>50</v>
      </c>
      <c r="J19" s="142">
        <v>60</v>
      </c>
      <c r="K19" s="7">
        <v>50</v>
      </c>
      <c r="L19" s="142">
        <v>0</v>
      </c>
      <c r="M19" s="142">
        <v>40</v>
      </c>
      <c r="N19" s="142">
        <v>40</v>
      </c>
      <c r="O19" s="142">
        <v>45</v>
      </c>
      <c r="P19" s="142">
        <v>100</v>
      </c>
      <c r="Q19" s="142">
        <v>60</v>
      </c>
      <c r="R19" s="135">
        <f>SUM(D19:Q19)</f>
        <v>955</v>
      </c>
      <c r="S19" s="48"/>
      <c r="T19" s="129"/>
    </row>
    <row r="20" spans="1:20" ht="17.25" customHeight="1">
      <c r="A20" s="18" t="s">
        <v>60</v>
      </c>
      <c r="B20" s="132" t="s">
        <v>119</v>
      </c>
      <c r="C20" s="50" t="s">
        <v>21</v>
      </c>
      <c r="D20" s="20"/>
      <c r="E20" s="20">
        <v>0</v>
      </c>
      <c r="F20" s="20">
        <v>0</v>
      </c>
      <c r="G20" s="20">
        <v>0</v>
      </c>
      <c r="H20" s="20">
        <v>0</v>
      </c>
      <c r="I20" s="20">
        <v>100</v>
      </c>
      <c r="J20" s="86">
        <v>0</v>
      </c>
      <c r="K20" s="85">
        <v>0</v>
      </c>
      <c r="L20" s="87">
        <v>0</v>
      </c>
      <c r="M20" s="86">
        <v>0</v>
      </c>
      <c r="N20" s="86">
        <v>0</v>
      </c>
      <c r="O20" s="86">
        <v>0</v>
      </c>
      <c r="P20" s="20">
        <v>0</v>
      </c>
      <c r="Q20" s="21">
        <v>0</v>
      </c>
      <c r="R20" s="135">
        <f>SUM(D20:Q20)</f>
        <v>100</v>
      </c>
      <c r="S20" s="133"/>
      <c r="T20" s="129">
        <f>R20*S20</f>
        <v>0</v>
      </c>
    </row>
    <row r="21" spans="2:20" ht="24.75" customHeight="1">
      <c r="B21" s="31"/>
      <c r="C21" s="2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93"/>
      <c r="R21" s="94" t="s">
        <v>23</v>
      </c>
      <c r="S21" s="95"/>
      <c r="T21" s="117">
        <f>SUM(T15:T20)</f>
        <v>0</v>
      </c>
    </row>
    <row r="22" spans="2:20" ht="12.75" customHeight="1">
      <c r="B22" s="31"/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166" t="s">
        <v>24</v>
      </c>
      <c r="R22" s="167"/>
      <c r="S22" s="168"/>
      <c r="T22" s="117">
        <f>T21*0.055</f>
        <v>0</v>
      </c>
    </row>
    <row r="23" spans="2:20" ht="12" customHeight="1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108"/>
      <c r="R23" s="109" t="s">
        <v>25</v>
      </c>
      <c r="S23" s="72"/>
      <c r="T23" s="62">
        <f>T21+T22</f>
        <v>0</v>
      </c>
    </row>
    <row r="24" spans="2:20" ht="12" customHeight="1">
      <c r="B24" s="165" t="s">
        <v>26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</row>
    <row r="25" spans="2:18" ht="12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2:20" ht="12" customHeight="1">
      <c r="B26" s="162" t="s">
        <v>27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</row>
    <row r="27" spans="2:18" ht="12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2:20" ht="12" customHeight="1">
      <c r="B28" s="169" t="s">
        <v>28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</row>
    <row r="29" spans="2:18" ht="12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2:20" ht="12" customHeight="1">
      <c r="B30" s="162" t="s">
        <v>29</v>
      </c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</row>
    <row r="32" spans="2:5" ht="24">
      <c r="B32" s="29" t="s">
        <v>30</v>
      </c>
      <c r="E32" s="30" t="s">
        <v>31</v>
      </c>
    </row>
    <row r="33" ht="12">
      <c r="D33" s="43" t="s">
        <v>32</v>
      </c>
    </row>
    <row r="34" ht="12">
      <c r="D34" s="43" t="s">
        <v>33</v>
      </c>
    </row>
    <row r="35" ht="12">
      <c r="D35" s="43" t="s">
        <v>34</v>
      </c>
    </row>
    <row r="65" ht="14.25" customHeight="1"/>
  </sheetData>
  <sheetProtection/>
  <mergeCells count="11">
    <mergeCell ref="B30:T30"/>
    <mergeCell ref="D12:R12"/>
    <mergeCell ref="B13:C13"/>
    <mergeCell ref="B24:T24"/>
    <mergeCell ref="B26:T26"/>
    <mergeCell ref="Q22:S22"/>
    <mergeCell ref="B28:T28"/>
    <mergeCell ref="B6:T6"/>
    <mergeCell ref="B7:T7"/>
    <mergeCell ref="B9:T9"/>
    <mergeCell ref="B10:T10"/>
  </mergeCells>
  <printOptions/>
  <pageMargins left="0" right="0" top="0.5909722222222222" bottom="0.19652777777777777" header="0.31527777777777777" footer="0"/>
  <pageSetup horizontalDpi="300" verticalDpi="300" orientation="landscape" paperSize="9" scale="90" r:id="rId1"/>
  <headerFooter alignWithMargins="0">
    <oddHeader>&amp;L&amp;9Lycée Victor Hugo
Clg Blum
Clg Voltaire
LP Eugène Montel
Clg Jaurès
COLOMIERS&amp;C&amp;9Clg Tillion - AUSSONNE
Clg Grand Selve - GRENADE
Clg Rey - CADOURS
Lycée et Clg  - PIBRAC
Clg - BEAUZELLE&amp;R&amp;9Lycée Saint-Exupéry
Clg Mermoz
Clg Guillaumet
BLAGNAC</oddHeader>
    <oddFooter>&amp;RPage &amp;P
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7:T37"/>
  <sheetViews>
    <sheetView zoomScale="140" zoomScaleNormal="140" zoomScalePageLayoutView="0" workbookViewId="0" topLeftCell="A1">
      <selection activeCell="T21" sqref="T21"/>
    </sheetView>
  </sheetViews>
  <sheetFormatPr defaultColWidth="11.421875" defaultRowHeight="12.75"/>
  <cols>
    <col min="1" max="1" width="7.57421875" style="31" customWidth="1"/>
    <col min="2" max="2" width="21.7109375" style="29" customWidth="1"/>
    <col min="3" max="3" width="10.00390625" style="30" customWidth="1"/>
    <col min="4" max="4" width="6.00390625" style="30" customWidth="1"/>
    <col min="5" max="5" width="7.28125" style="30" customWidth="1"/>
    <col min="6" max="6" width="5.421875" style="30" customWidth="1"/>
    <col min="7" max="7" width="9.57421875" style="30" customWidth="1"/>
    <col min="8" max="8" width="7.140625" style="30" customWidth="1"/>
    <col min="9" max="9" width="7.57421875" style="30" customWidth="1"/>
    <col min="10" max="10" width="6.00390625" style="30" customWidth="1"/>
    <col min="11" max="12" width="6.7109375" style="30" customWidth="1"/>
    <col min="13" max="13" width="6.28125" style="30" customWidth="1"/>
    <col min="14" max="14" width="6.7109375" style="30" customWidth="1"/>
    <col min="15" max="16" width="6.140625" style="30" customWidth="1"/>
    <col min="17" max="17" width="8.7109375" style="30" customWidth="1"/>
    <col min="18" max="18" width="6.28125" style="30" customWidth="1"/>
    <col min="19" max="19" width="7.8515625" style="31" customWidth="1"/>
    <col min="20" max="20" width="9.00390625" style="31" customWidth="1"/>
    <col min="21" max="21" width="11.57421875" style="31" customWidth="1"/>
    <col min="22" max="16384" width="11.421875" style="31" customWidth="1"/>
  </cols>
  <sheetData>
    <row r="7" spans="2:20" ht="12">
      <c r="B7" s="172" t="s">
        <v>143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</row>
    <row r="8" spans="2:20" ht="12">
      <c r="B8" s="172" t="s">
        <v>0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</row>
    <row r="9" spans="2:20" ht="12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2:20" ht="12">
      <c r="B10" s="160" t="s">
        <v>1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</row>
    <row r="11" spans="2:20" ht="12" customHeight="1">
      <c r="B11" s="160" t="s">
        <v>164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</row>
    <row r="12" spans="2:20" ht="12">
      <c r="B12" s="35"/>
      <c r="C12" s="33"/>
      <c r="D12" s="33"/>
      <c r="E12" s="33"/>
      <c r="F12" s="29"/>
      <c r="G12" s="33"/>
      <c r="H12" s="33"/>
      <c r="I12" s="29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60" customHeight="1">
      <c r="A13" s="64" t="s">
        <v>50</v>
      </c>
      <c r="B13" s="7" t="s">
        <v>2</v>
      </c>
      <c r="C13" s="8" t="s">
        <v>147</v>
      </c>
      <c r="D13" s="163" t="s">
        <v>4</v>
      </c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8" t="s">
        <v>118</v>
      </c>
      <c r="T13" s="8" t="s">
        <v>6</v>
      </c>
    </row>
    <row r="14" spans="1:20" s="3" customFormat="1" ht="36">
      <c r="A14" s="64" t="s">
        <v>52</v>
      </c>
      <c r="B14" s="45"/>
      <c r="C14" s="17"/>
      <c r="D14" s="7" t="s">
        <v>7</v>
      </c>
      <c r="E14" s="7" t="s">
        <v>8</v>
      </c>
      <c r="F14" s="7" t="s">
        <v>53</v>
      </c>
      <c r="G14" s="7" t="s">
        <v>10</v>
      </c>
      <c r="H14" s="7" t="s">
        <v>11</v>
      </c>
      <c r="I14" s="7" t="s">
        <v>54</v>
      </c>
      <c r="J14" s="59" t="s">
        <v>13</v>
      </c>
      <c r="K14" s="66" t="s">
        <v>14</v>
      </c>
      <c r="L14" s="59" t="s">
        <v>15</v>
      </c>
      <c r="M14" s="59" t="s">
        <v>16</v>
      </c>
      <c r="N14" s="59" t="s">
        <v>17</v>
      </c>
      <c r="O14" s="59" t="s">
        <v>18</v>
      </c>
      <c r="P14" s="59" t="s">
        <v>19</v>
      </c>
      <c r="Q14" s="9" t="s">
        <v>148</v>
      </c>
      <c r="R14" s="7" t="s">
        <v>20</v>
      </c>
      <c r="S14" s="16"/>
      <c r="T14" s="16"/>
    </row>
    <row r="15" spans="1:20" ht="14.25" customHeight="1">
      <c r="A15" s="16" t="s">
        <v>55</v>
      </c>
      <c r="B15" s="47" t="s">
        <v>82</v>
      </c>
      <c r="C15" s="17" t="s">
        <v>83</v>
      </c>
      <c r="D15" s="48">
        <v>300</v>
      </c>
      <c r="E15" s="48">
        <v>300</v>
      </c>
      <c r="F15" s="48">
        <v>400</v>
      </c>
      <c r="G15" s="48">
        <v>400</v>
      </c>
      <c r="H15" s="48">
        <v>400</v>
      </c>
      <c r="I15" s="48">
        <v>2000</v>
      </c>
      <c r="J15" s="48">
        <v>1000</v>
      </c>
      <c r="K15" s="48">
        <v>400</v>
      </c>
      <c r="L15" s="48">
        <v>0</v>
      </c>
      <c r="M15" s="48">
        <v>400</v>
      </c>
      <c r="N15" s="48">
        <v>600</v>
      </c>
      <c r="O15" s="48">
        <v>500</v>
      </c>
      <c r="P15" s="48">
        <v>100</v>
      </c>
      <c r="Q15" s="48">
        <v>450</v>
      </c>
      <c r="R15" s="48">
        <f aca="true" t="shared" si="0" ref="R15:R21">SUM(D15:Q15)</f>
        <v>7250</v>
      </c>
      <c r="S15" s="27"/>
      <c r="T15" s="62">
        <f aca="true" t="shared" si="1" ref="T15:T21">R15*S15</f>
        <v>0</v>
      </c>
    </row>
    <row r="16" spans="1:20" ht="14.25" customHeight="1">
      <c r="A16" s="16" t="s">
        <v>57</v>
      </c>
      <c r="B16" s="47" t="s">
        <v>84</v>
      </c>
      <c r="C16" s="17" t="s">
        <v>83</v>
      </c>
      <c r="D16" s="48">
        <v>0</v>
      </c>
      <c r="E16" s="48">
        <v>50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68">
        <v>200</v>
      </c>
      <c r="M16" s="48">
        <v>200</v>
      </c>
      <c r="N16" s="68">
        <v>0</v>
      </c>
      <c r="O16" s="68">
        <v>0</v>
      </c>
      <c r="P16" s="68">
        <v>0</v>
      </c>
      <c r="Q16" s="68">
        <v>0</v>
      </c>
      <c r="R16" s="48">
        <f t="shared" si="0"/>
        <v>450</v>
      </c>
      <c r="S16" s="27"/>
      <c r="T16" s="62">
        <f t="shared" si="1"/>
        <v>0</v>
      </c>
    </row>
    <row r="17" spans="1:20" ht="14.25" customHeight="1">
      <c r="A17" s="16" t="s">
        <v>58</v>
      </c>
      <c r="B17" s="47" t="s">
        <v>85</v>
      </c>
      <c r="C17" s="17" t="s">
        <v>83</v>
      </c>
      <c r="D17" s="48">
        <v>1000</v>
      </c>
      <c r="E17" s="48">
        <v>1000</v>
      </c>
      <c r="F17" s="48">
        <v>0</v>
      </c>
      <c r="G17" s="48">
        <v>0</v>
      </c>
      <c r="H17" s="48">
        <v>200</v>
      </c>
      <c r="I17" s="48">
        <v>500</v>
      </c>
      <c r="J17" s="48">
        <v>1000</v>
      </c>
      <c r="K17" s="48">
        <v>0</v>
      </c>
      <c r="L17" s="48">
        <v>200</v>
      </c>
      <c r="M17" s="48">
        <v>0</v>
      </c>
      <c r="N17" s="48">
        <v>1000</v>
      </c>
      <c r="O17" s="48">
        <v>500</v>
      </c>
      <c r="P17" s="48">
        <v>800</v>
      </c>
      <c r="Q17" s="48">
        <v>300</v>
      </c>
      <c r="R17" s="48">
        <f t="shared" si="0"/>
        <v>6500</v>
      </c>
      <c r="S17" s="27"/>
      <c r="T17" s="62">
        <f t="shared" si="1"/>
        <v>0</v>
      </c>
    </row>
    <row r="18" spans="1:20" ht="14.25" customHeight="1">
      <c r="A18" s="16" t="s">
        <v>59</v>
      </c>
      <c r="B18" s="47" t="s">
        <v>86</v>
      </c>
      <c r="C18" s="17" t="s">
        <v>83</v>
      </c>
      <c r="D18" s="48">
        <v>500</v>
      </c>
      <c r="E18" s="48">
        <v>500</v>
      </c>
      <c r="F18" s="48">
        <v>400</v>
      </c>
      <c r="G18" s="48">
        <v>400</v>
      </c>
      <c r="H18" s="48">
        <v>200</v>
      </c>
      <c r="I18" s="48">
        <v>800</v>
      </c>
      <c r="J18" s="48">
        <v>2000</v>
      </c>
      <c r="K18" s="48">
        <v>400</v>
      </c>
      <c r="L18" s="48">
        <v>0</v>
      </c>
      <c r="M18" s="48">
        <v>400</v>
      </c>
      <c r="N18" s="48">
        <v>0</v>
      </c>
      <c r="O18" s="48">
        <v>0</v>
      </c>
      <c r="P18" s="48">
        <v>400</v>
      </c>
      <c r="Q18" s="48">
        <v>450</v>
      </c>
      <c r="R18" s="48">
        <f t="shared" si="0"/>
        <v>6450</v>
      </c>
      <c r="S18" s="27"/>
      <c r="T18" s="62">
        <f t="shared" si="1"/>
        <v>0</v>
      </c>
    </row>
    <row r="19" spans="1:20" ht="14.25" customHeight="1">
      <c r="A19" s="16" t="s">
        <v>60</v>
      </c>
      <c r="B19" s="47" t="s">
        <v>85</v>
      </c>
      <c r="C19" s="17" t="s">
        <v>120</v>
      </c>
      <c r="D19" s="48">
        <v>20</v>
      </c>
      <c r="E19" s="48">
        <v>20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10</v>
      </c>
      <c r="N19" s="48">
        <v>0</v>
      </c>
      <c r="O19" s="48">
        <v>0</v>
      </c>
      <c r="P19" s="48">
        <v>0</v>
      </c>
      <c r="Q19" s="48">
        <v>0</v>
      </c>
      <c r="R19" s="48">
        <f t="shared" si="0"/>
        <v>50</v>
      </c>
      <c r="S19" s="27"/>
      <c r="T19" s="62">
        <f t="shared" si="1"/>
        <v>0</v>
      </c>
    </row>
    <row r="20" spans="1:20" ht="14.25" customHeight="1">
      <c r="A20" s="16" t="s">
        <v>62</v>
      </c>
      <c r="B20" s="47" t="s">
        <v>89</v>
      </c>
      <c r="C20" s="17" t="s">
        <v>21</v>
      </c>
      <c r="D20" s="48">
        <v>40</v>
      </c>
      <c r="E20" s="48">
        <v>20</v>
      </c>
      <c r="F20" s="48">
        <v>10</v>
      </c>
      <c r="G20" s="48">
        <v>10</v>
      </c>
      <c r="H20" s="48">
        <v>5</v>
      </c>
      <c r="I20" s="48">
        <v>10</v>
      </c>
      <c r="J20" s="48">
        <v>40</v>
      </c>
      <c r="K20" s="48">
        <v>20</v>
      </c>
      <c r="L20" s="48">
        <v>10</v>
      </c>
      <c r="M20" s="48">
        <v>30</v>
      </c>
      <c r="N20" s="48">
        <v>0</v>
      </c>
      <c r="O20" s="48">
        <v>30</v>
      </c>
      <c r="P20" s="48">
        <v>25</v>
      </c>
      <c r="Q20" s="48">
        <v>20</v>
      </c>
      <c r="R20" s="48">
        <f t="shared" si="0"/>
        <v>270</v>
      </c>
      <c r="S20" s="27"/>
      <c r="T20" s="62">
        <f t="shared" si="1"/>
        <v>0</v>
      </c>
    </row>
    <row r="21" spans="1:20" ht="14.25" customHeight="1">
      <c r="A21" s="16" t="s">
        <v>64</v>
      </c>
      <c r="B21" s="47" t="s">
        <v>90</v>
      </c>
      <c r="C21" s="17" t="s">
        <v>83</v>
      </c>
      <c r="D21" s="48">
        <v>500</v>
      </c>
      <c r="E21" s="48">
        <v>500</v>
      </c>
      <c r="F21" s="48">
        <v>0</v>
      </c>
      <c r="G21" s="48">
        <v>0</v>
      </c>
      <c r="H21" s="48">
        <v>200</v>
      </c>
      <c r="I21" s="48">
        <v>10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200</v>
      </c>
      <c r="Q21" s="48">
        <v>0</v>
      </c>
      <c r="R21" s="48">
        <f t="shared" si="0"/>
        <v>1410</v>
      </c>
      <c r="S21" s="27"/>
      <c r="T21" s="62">
        <f t="shared" si="1"/>
        <v>0</v>
      </c>
    </row>
    <row r="22" spans="2:20" ht="12">
      <c r="B22" s="42"/>
      <c r="C22" s="32"/>
      <c r="D22" s="34"/>
      <c r="E22" s="34"/>
      <c r="F22" s="34"/>
      <c r="G22" s="34"/>
      <c r="H22" s="34"/>
      <c r="I22" s="34" t="s">
        <v>194</v>
      </c>
      <c r="J22" s="34"/>
      <c r="K22" s="34"/>
      <c r="L22" s="34"/>
      <c r="M22" s="34"/>
      <c r="N22" s="34"/>
      <c r="O22" s="34"/>
      <c r="P22" s="34"/>
      <c r="Q22" s="138"/>
      <c r="R22" s="139" t="s">
        <v>23</v>
      </c>
      <c r="S22" s="140"/>
      <c r="T22" s="141">
        <f>SUM(T15:T21)</f>
        <v>0</v>
      </c>
    </row>
    <row r="23" spans="2:20" ht="12.75" customHeight="1">
      <c r="B23" s="4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166" t="s">
        <v>24</v>
      </c>
      <c r="R23" s="167"/>
      <c r="S23" s="168"/>
      <c r="T23" s="117">
        <f>T22*0.055</f>
        <v>0</v>
      </c>
    </row>
    <row r="24" spans="2:20" ht="12">
      <c r="B24" s="4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97"/>
      <c r="R24" s="107" t="s">
        <v>25</v>
      </c>
      <c r="S24" s="95"/>
      <c r="T24" s="117">
        <f>T22+T23</f>
        <v>0</v>
      </c>
    </row>
    <row r="26" spans="2:20" ht="12" customHeight="1">
      <c r="B26" s="165" t="s">
        <v>26</v>
      </c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</row>
    <row r="27" spans="3:20" ht="18.75" customHeight="1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2:20" ht="12" customHeight="1">
      <c r="B28" s="162" t="s">
        <v>27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</row>
    <row r="29" spans="3:20" ht="12"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2:20" ht="12" customHeight="1">
      <c r="B30" s="169" t="s">
        <v>28</v>
      </c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</row>
    <row r="31" spans="2:20" ht="29.25" customHeight="1">
      <c r="B31" s="162" t="s">
        <v>29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</row>
    <row r="34" spans="2:5" ht="24">
      <c r="B34" s="29" t="s">
        <v>30</v>
      </c>
      <c r="E34" s="30" t="s">
        <v>31</v>
      </c>
    </row>
    <row r="35" ht="12">
      <c r="D35" s="43" t="s">
        <v>32</v>
      </c>
    </row>
    <row r="36" ht="12">
      <c r="D36" s="43" t="s">
        <v>33</v>
      </c>
    </row>
    <row r="37" ht="12">
      <c r="D37" s="43" t="s">
        <v>34</v>
      </c>
    </row>
    <row r="58" ht="14.25" customHeight="1"/>
  </sheetData>
  <sheetProtection selectLockedCells="1" selectUnlockedCells="1"/>
  <mergeCells count="10">
    <mergeCell ref="B28:T28"/>
    <mergeCell ref="B30:T30"/>
    <mergeCell ref="B31:T31"/>
    <mergeCell ref="B7:T7"/>
    <mergeCell ref="B8:T8"/>
    <mergeCell ref="B10:T10"/>
    <mergeCell ref="B11:T11"/>
    <mergeCell ref="D13:R13"/>
    <mergeCell ref="B26:T26"/>
    <mergeCell ref="Q23:S23"/>
  </mergeCells>
  <printOptions/>
  <pageMargins left="0" right="0" top="0.5909722222222222" bottom="0.19652777777777777" header="0.31527777777777777" footer="0"/>
  <pageSetup horizontalDpi="300" verticalDpi="300" orientation="landscape" paperSize="9" scale="90" r:id="rId1"/>
  <headerFooter alignWithMargins="0">
    <oddHeader>&amp;L&amp;9Lycée Victor Hugo
Clg Blum
Clg Voltaire
LP Eugène Montel
Clg Jaurès
COLOMIERS&amp;C&amp;9Clg Tillion - AUSSONNE
Clg Grand Selve - GRENADE
Clg Rey - CADOURS
Lycée et Clg  - PIBRAC
Clg - BEAUZELLE&amp;R&amp;9Lycée Saint-Exupéry
Clg Mermoz
Clg Guillaumet
BLAGNAC</oddHeader>
    <oddFooter>&amp;RPage &amp;P
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7:T37"/>
  <sheetViews>
    <sheetView zoomScalePageLayoutView="0" workbookViewId="0" topLeftCell="A7">
      <selection activeCell="T21" sqref="T21"/>
    </sheetView>
  </sheetViews>
  <sheetFormatPr defaultColWidth="11.421875" defaultRowHeight="12.75"/>
  <cols>
    <col min="1" max="1" width="7.57421875" style="31" customWidth="1"/>
    <col min="2" max="2" width="21.7109375" style="29" customWidth="1"/>
    <col min="3" max="3" width="12.00390625" style="30" customWidth="1"/>
    <col min="4" max="4" width="6.00390625" style="30" customWidth="1"/>
    <col min="5" max="5" width="7.28125" style="30" customWidth="1"/>
    <col min="6" max="6" width="5.421875" style="30" customWidth="1"/>
    <col min="7" max="7" width="9.57421875" style="30" customWidth="1"/>
    <col min="8" max="8" width="7.140625" style="30" customWidth="1"/>
    <col min="9" max="9" width="7.57421875" style="30" customWidth="1"/>
    <col min="10" max="10" width="6.00390625" style="30" customWidth="1"/>
    <col min="11" max="12" width="6.7109375" style="30" customWidth="1"/>
    <col min="13" max="13" width="6.28125" style="30" customWidth="1"/>
    <col min="14" max="14" width="6.7109375" style="30" customWidth="1"/>
    <col min="15" max="16" width="6.140625" style="30" customWidth="1"/>
    <col min="17" max="17" width="9.28125" style="30" customWidth="1"/>
    <col min="18" max="18" width="6.28125" style="30" customWidth="1"/>
    <col min="19" max="19" width="8.28125" style="31" customWidth="1"/>
    <col min="20" max="20" width="8.00390625" style="31" customWidth="1"/>
    <col min="21" max="21" width="11.57421875" style="31" customWidth="1"/>
    <col min="22" max="16384" width="11.421875" style="31" customWidth="1"/>
  </cols>
  <sheetData>
    <row r="7" spans="2:20" ht="12">
      <c r="B7" s="172" t="s">
        <v>143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</row>
    <row r="8" spans="2:20" ht="12">
      <c r="B8" s="172" t="s">
        <v>0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</row>
    <row r="9" spans="2:20" ht="12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2:20" ht="12">
      <c r="B10" s="160" t="s">
        <v>1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</row>
    <row r="11" spans="2:20" ht="12" customHeight="1">
      <c r="B11" s="160" t="s">
        <v>165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</row>
    <row r="12" spans="2:20" ht="12">
      <c r="B12" s="35"/>
      <c r="C12" s="33"/>
      <c r="D12" s="33"/>
      <c r="E12" s="33"/>
      <c r="F12" s="29"/>
      <c r="G12" s="33"/>
      <c r="H12" s="33"/>
      <c r="I12" s="29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60" customHeight="1">
      <c r="A13" s="64" t="s">
        <v>50</v>
      </c>
      <c r="B13" s="7" t="s">
        <v>2</v>
      </c>
      <c r="C13" s="8" t="s">
        <v>3</v>
      </c>
      <c r="D13" s="163" t="s">
        <v>4</v>
      </c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8" t="s">
        <v>118</v>
      </c>
      <c r="T13" s="8" t="s">
        <v>6</v>
      </c>
    </row>
    <row r="14" spans="1:20" s="3" customFormat="1" ht="36">
      <c r="A14" s="64" t="s">
        <v>52</v>
      </c>
      <c r="B14" s="45"/>
      <c r="C14" s="17"/>
      <c r="D14" s="7" t="s">
        <v>7</v>
      </c>
      <c r="E14" s="7" t="s">
        <v>8</v>
      </c>
      <c r="F14" s="7" t="s">
        <v>53</v>
      </c>
      <c r="G14" s="7" t="s">
        <v>10</v>
      </c>
      <c r="H14" s="7" t="s">
        <v>11</v>
      </c>
      <c r="I14" s="7" t="s">
        <v>54</v>
      </c>
      <c r="J14" s="59" t="s">
        <v>13</v>
      </c>
      <c r="K14" s="66" t="s">
        <v>14</v>
      </c>
      <c r="L14" s="66" t="s">
        <v>15</v>
      </c>
      <c r="M14" s="59" t="s">
        <v>16</v>
      </c>
      <c r="N14" s="59" t="s">
        <v>17</v>
      </c>
      <c r="O14" s="59" t="s">
        <v>18</v>
      </c>
      <c r="P14" s="59" t="s">
        <v>19</v>
      </c>
      <c r="Q14" s="9" t="s">
        <v>148</v>
      </c>
      <c r="R14" s="7" t="s">
        <v>20</v>
      </c>
      <c r="S14" s="16"/>
      <c r="T14" s="16"/>
    </row>
    <row r="15" spans="1:20" ht="14.25" customHeight="1">
      <c r="A15" s="16" t="s">
        <v>55</v>
      </c>
      <c r="B15" s="47" t="s">
        <v>82</v>
      </c>
      <c r="C15" s="17" t="s">
        <v>83</v>
      </c>
      <c r="D15" s="48">
        <v>5000</v>
      </c>
      <c r="E15" s="48">
        <v>4000</v>
      </c>
      <c r="F15" s="48">
        <v>400</v>
      </c>
      <c r="G15" s="48">
        <v>400</v>
      </c>
      <c r="H15" s="48">
        <v>400</v>
      </c>
      <c r="I15" s="48">
        <v>400</v>
      </c>
      <c r="J15" s="48">
        <v>400</v>
      </c>
      <c r="K15" s="48">
        <v>400</v>
      </c>
      <c r="L15" s="48">
        <v>400</v>
      </c>
      <c r="M15" s="48">
        <v>400</v>
      </c>
      <c r="N15" s="48">
        <v>600</v>
      </c>
      <c r="O15" s="48">
        <v>500</v>
      </c>
      <c r="P15" s="48">
        <v>100</v>
      </c>
      <c r="Q15" s="48">
        <v>400</v>
      </c>
      <c r="R15" s="48">
        <f aca="true" t="shared" si="0" ref="R15:R21">SUM(D15:Q15)</f>
        <v>13800</v>
      </c>
      <c r="S15" s="27"/>
      <c r="T15" s="62">
        <f aca="true" t="shared" si="1" ref="T15:T21">R15*S15</f>
        <v>0</v>
      </c>
    </row>
    <row r="16" spans="1:20" ht="14.25" customHeight="1">
      <c r="A16" s="16" t="s">
        <v>57</v>
      </c>
      <c r="B16" s="47" t="s">
        <v>84</v>
      </c>
      <c r="C16" s="17" t="s">
        <v>83</v>
      </c>
      <c r="D16" s="48">
        <v>0</v>
      </c>
      <c r="E16" s="48">
        <v>40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68">
        <v>0</v>
      </c>
      <c r="M16" s="48">
        <v>100</v>
      </c>
      <c r="N16" s="68">
        <v>0</v>
      </c>
      <c r="O16" s="68">
        <v>0</v>
      </c>
      <c r="P16" s="68">
        <v>0</v>
      </c>
      <c r="Q16" s="68">
        <v>0</v>
      </c>
      <c r="R16" s="48">
        <f t="shared" si="0"/>
        <v>140</v>
      </c>
      <c r="S16" s="27"/>
      <c r="T16" s="62">
        <f t="shared" si="1"/>
        <v>0</v>
      </c>
    </row>
    <row r="17" spans="1:20" ht="14.25" customHeight="1">
      <c r="A17" s="16" t="s">
        <v>58</v>
      </c>
      <c r="B17" s="47" t="s">
        <v>85</v>
      </c>
      <c r="C17" s="17" t="s">
        <v>83</v>
      </c>
      <c r="D17" s="48">
        <v>1000</v>
      </c>
      <c r="E17" s="48">
        <v>3000</v>
      </c>
      <c r="F17" s="48">
        <v>0</v>
      </c>
      <c r="G17" s="48">
        <v>0</v>
      </c>
      <c r="H17" s="48">
        <v>200</v>
      </c>
      <c r="I17" s="48">
        <v>0</v>
      </c>
      <c r="J17" s="48">
        <v>400</v>
      </c>
      <c r="K17" s="48">
        <v>0</v>
      </c>
      <c r="L17" s="48">
        <v>0</v>
      </c>
      <c r="M17" s="48">
        <v>0</v>
      </c>
      <c r="N17" s="48">
        <v>1000</v>
      </c>
      <c r="O17" s="48">
        <v>500</v>
      </c>
      <c r="P17" s="48">
        <v>800</v>
      </c>
      <c r="Q17" s="48">
        <v>200</v>
      </c>
      <c r="R17" s="48">
        <f t="shared" si="0"/>
        <v>7100</v>
      </c>
      <c r="S17" s="27"/>
      <c r="T17" s="62">
        <f t="shared" si="1"/>
        <v>0</v>
      </c>
    </row>
    <row r="18" spans="1:20" ht="14.25" customHeight="1">
      <c r="A18" s="16" t="s">
        <v>59</v>
      </c>
      <c r="B18" s="47" t="s">
        <v>86</v>
      </c>
      <c r="C18" s="17" t="s">
        <v>83</v>
      </c>
      <c r="D18" s="48">
        <v>500</v>
      </c>
      <c r="E18" s="48">
        <v>500</v>
      </c>
      <c r="F18" s="48">
        <v>400</v>
      </c>
      <c r="G18" s="48">
        <v>400</v>
      </c>
      <c r="H18" s="48">
        <v>200</v>
      </c>
      <c r="I18" s="48">
        <v>100</v>
      </c>
      <c r="J18" s="48">
        <v>0</v>
      </c>
      <c r="K18" s="48">
        <v>400</v>
      </c>
      <c r="L18" s="48">
        <v>0</v>
      </c>
      <c r="M18" s="48">
        <v>400</v>
      </c>
      <c r="N18" s="48">
        <v>0</v>
      </c>
      <c r="O18" s="48">
        <v>0</v>
      </c>
      <c r="P18" s="48">
        <v>400</v>
      </c>
      <c r="Q18" s="48">
        <v>400</v>
      </c>
      <c r="R18" s="48">
        <f t="shared" si="0"/>
        <v>3700</v>
      </c>
      <c r="S18" s="27"/>
      <c r="T18" s="62">
        <f t="shared" si="1"/>
        <v>0</v>
      </c>
    </row>
    <row r="19" spans="1:20" ht="14.25" customHeight="1">
      <c r="A19" s="16" t="s">
        <v>60</v>
      </c>
      <c r="B19" s="47" t="s">
        <v>85</v>
      </c>
      <c r="C19" s="17" t="s">
        <v>120</v>
      </c>
      <c r="D19" s="48">
        <v>10</v>
      </c>
      <c r="E19" s="48">
        <v>10</v>
      </c>
      <c r="F19" s="48">
        <v>0</v>
      </c>
      <c r="G19" s="48">
        <v>0</v>
      </c>
      <c r="H19" s="48">
        <v>0</v>
      </c>
      <c r="I19" s="48">
        <v>5</v>
      </c>
      <c r="J19" s="48">
        <v>0</v>
      </c>
      <c r="K19" s="48">
        <v>0</v>
      </c>
      <c r="L19" s="48">
        <v>400</v>
      </c>
      <c r="M19" s="48">
        <v>0</v>
      </c>
      <c r="N19" s="48">
        <v>0</v>
      </c>
      <c r="O19" s="48">
        <v>200</v>
      </c>
      <c r="P19" s="48">
        <v>0</v>
      </c>
      <c r="Q19" s="48">
        <v>0</v>
      </c>
      <c r="R19" s="48">
        <f t="shared" si="0"/>
        <v>625</v>
      </c>
      <c r="S19" s="27"/>
      <c r="T19" s="62">
        <f t="shared" si="1"/>
        <v>0</v>
      </c>
    </row>
    <row r="20" spans="1:20" ht="14.25" customHeight="1">
      <c r="A20" s="16" t="s">
        <v>62</v>
      </c>
      <c r="B20" s="47" t="s">
        <v>89</v>
      </c>
      <c r="C20" s="17" t="s">
        <v>21</v>
      </c>
      <c r="D20" s="48">
        <v>20</v>
      </c>
      <c r="E20" s="48">
        <v>20</v>
      </c>
      <c r="F20" s="48">
        <v>10</v>
      </c>
      <c r="G20" s="48">
        <v>10</v>
      </c>
      <c r="H20" s="48">
        <v>0</v>
      </c>
      <c r="I20" s="48">
        <v>5</v>
      </c>
      <c r="J20" s="48">
        <v>40</v>
      </c>
      <c r="K20" s="48">
        <v>20</v>
      </c>
      <c r="L20" s="48">
        <v>0</v>
      </c>
      <c r="M20" s="48">
        <v>30</v>
      </c>
      <c r="N20" s="48">
        <v>0</v>
      </c>
      <c r="O20" s="48">
        <v>25</v>
      </c>
      <c r="P20" s="48">
        <v>25</v>
      </c>
      <c r="Q20" s="48">
        <v>20</v>
      </c>
      <c r="R20" s="48">
        <f t="shared" si="0"/>
        <v>225</v>
      </c>
      <c r="S20" s="27"/>
      <c r="T20" s="62">
        <f t="shared" si="1"/>
        <v>0</v>
      </c>
    </row>
    <row r="21" spans="1:20" ht="14.25" customHeight="1">
      <c r="A21" s="16" t="s">
        <v>64</v>
      </c>
      <c r="B21" s="47" t="s">
        <v>90</v>
      </c>
      <c r="C21" s="17" t="s">
        <v>83</v>
      </c>
      <c r="D21" s="48">
        <v>500</v>
      </c>
      <c r="E21" s="48">
        <v>500</v>
      </c>
      <c r="F21" s="48">
        <v>0</v>
      </c>
      <c r="G21" s="48">
        <v>0</v>
      </c>
      <c r="H21" s="48">
        <v>100</v>
      </c>
      <c r="I21" s="48">
        <v>100</v>
      </c>
      <c r="J21" s="48">
        <v>0</v>
      </c>
      <c r="K21" s="48">
        <v>0</v>
      </c>
      <c r="L21" s="48">
        <v>0</v>
      </c>
      <c r="M21" s="48">
        <v>400</v>
      </c>
      <c r="N21" s="48">
        <v>0</v>
      </c>
      <c r="O21" s="48">
        <v>0</v>
      </c>
      <c r="P21" s="48">
        <v>200</v>
      </c>
      <c r="Q21" s="22">
        <v>0</v>
      </c>
      <c r="R21" s="22">
        <f t="shared" si="0"/>
        <v>1800</v>
      </c>
      <c r="S21" s="70"/>
      <c r="T21" s="62">
        <f t="shared" si="1"/>
        <v>0</v>
      </c>
    </row>
    <row r="22" spans="2:20" ht="12">
      <c r="B22" s="42"/>
      <c r="C22" s="32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102"/>
      <c r="R22" s="94" t="s">
        <v>23</v>
      </c>
      <c r="S22" s="95"/>
      <c r="T22" s="117">
        <f>SUM(T15:T21)</f>
        <v>0</v>
      </c>
    </row>
    <row r="23" spans="2:20" ht="12.75" customHeight="1">
      <c r="B23" s="4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166" t="s">
        <v>24</v>
      </c>
      <c r="R23" s="167"/>
      <c r="S23" s="168"/>
      <c r="T23" s="117">
        <f>T22*0.055</f>
        <v>0</v>
      </c>
    </row>
    <row r="24" spans="2:20" ht="12">
      <c r="B24" s="4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97"/>
      <c r="R24" s="107" t="s">
        <v>25</v>
      </c>
      <c r="S24" s="95"/>
      <c r="T24" s="117">
        <f>T22+T23</f>
        <v>0</v>
      </c>
    </row>
    <row r="26" spans="2:20" ht="12" customHeight="1">
      <c r="B26" s="165" t="s">
        <v>26</v>
      </c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</row>
    <row r="27" spans="3:20" ht="18.75" customHeight="1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2:20" ht="12" customHeight="1">
      <c r="B28" s="162" t="s">
        <v>27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</row>
    <row r="29" spans="3:20" ht="12"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2:20" ht="12" customHeight="1">
      <c r="B30" s="169" t="s">
        <v>28</v>
      </c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</row>
    <row r="31" spans="2:20" ht="29.25" customHeight="1">
      <c r="B31" s="162" t="s">
        <v>29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</row>
    <row r="34" spans="2:5" ht="24">
      <c r="B34" s="29" t="s">
        <v>30</v>
      </c>
      <c r="E34" s="30" t="s">
        <v>31</v>
      </c>
    </row>
    <row r="35" ht="12">
      <c r="D35" s="43" t="s">
        <v>32</v>
      </c>
    </row>
    <row r="36" ht="12">
      <c r="D36" s="43" t="s">
        <v>33</v>
      </c>
    </row>
    <row r="37" ht="12">
      <c r="D37" s="43" t="s">
        <v>34</v>
      </c>
    </row>
    <row r="58" ht="14.25" customHeight="1"/>
  </sheetData>
  <sheetProtection/>
  <mergeCells count="10">
    <mergeCell ref="B28:T28"/>
    <mergeCell ref="B30:T30"/>
    <mergeCell ref="B31:T31"/>
    <mergeCell ref="B7:T7"/>
    <mergeCell ref="B8:T8"/>
    <mergeCell ref="B10:T10"/>
    <mergeCell ref="B11:T11"/>
    <mergeCell ref="D13:R13"/>
    <mergeCell ref="B26:T26"/>
    <mergeCell ref="Q23:S23"/>
  </mergeCells>
  <printOptions/>
  <pageMargins left="0" right="0" top="0.5909722222222222" bottom="0.19652777777777777" header="0.31527777777777777" footer="0"/>
  <pageSetup horizontalDpi="300" verticalDpi="300" orientation="landscape" paperSize="9" scale="90" r:id="rId1"/>
  <headerFooter alignWithMargins="0">
    <oddHeader>&amp;L&amp;9Lycée Victor Hugo
Clg Blum
Clg Voltaire
LP Eugène Montel
Clg Jaurès
COLOMIERS&amp;C&amp;9Clg Tillion - AUSSONNE
Clg Grand Selve - GRENADE
Clg Rey - CADOURS
Lycée et Clg  - PIBRAC
Clg - BEAUZELLE&amp;R&amp;9Lycée Saint-Exupéry
Clg Mermoz
Clg Guillaumet
BLAGNAC</oddHeader>
    <oddFooter>&amp;RPage &amp;P
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7:T32"/>
  <sheetViews>
    <sheetView zoomScalePageLayoutView="0" workbookViewId="0" topLeftCell="A1">
      <selection activeCell="T17" sqref="T17"/>
    </sheetView>
  </sheetViews>
  <sheetFormatPr defaultColWidth="11.421875" defaultRowHeight="12.75"/>
  <cols>
    <col min="1" max="1" width="8.00390625" style="31" customWidth="1"/>
    <col min="2" max="2" width="21.7109375" style="29" customWidth="1"/>
    <col min="3" max="3" width="13.00390625" style="30" customWidth="1"/>
    <col min="4" max="4" width="6.00390625" style="30" customWidth="1"/>
    <col min="5" max="5" width="7.28125" style="30" customWidth="1"/>
    <col min="6" max="6" width="5.421875" style="30" customWidth="1"/>
    <col min="7" max="7" width="9.57421875" style="30" customWidth="1"/>
    <col min="8" max="8" width="7.140625" style="30" customWidth="1"/>
    <col min="9" max="9" width="7.57421875" style="30" customWidth="1"/>
    <col min="10" max="10" width="6.00390625" style="30" customWidth="1"/>
    <col min="11" max="12" width="6.7109375" style="30" customWidth="1"/>
    <col min="13" max="13" width="6.28125" style="30" customWidth="1"/>
    <col min="14" max="14" width="6.7109375" style="30" customWidth="1"/>
    <col min="15" max="16" width="6.140625" style="30" customWidth="1"/>
    <col min="17" max="17" width="8.7109375" style="30" customWidth="1"/>
    <col min="18" max="18" width="6.28125" style="30" customWidth="1"/>
    <col min="19" max="19" width="7.8515625" style="31" customWidth="1"/>
    <col min="20" max="20" width="9.28125" style="31" customWidth="1"/>
    <col min="21" max="21" width="11.57421875" style="31" customWidth="1"/>
    <col min="22" max="16384" width="11.421875" style="31" customWidth="1"/>
  </cols>
  <sheetData>
    <row r="7" spans="2:20" ht="12">
      <c r="B7" s="172" t="s">
        <v>143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</row>
    <row r="8" spans="2:20" ht="12">
      <c r="B8" s="172" t="s">
        <v>0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</row>
    <row r="9" spans="2:20" ht="12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2:20" ht="12">
      <c r="B10" s="160" t="s">
        <v>1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</row>
    <row r="11" spans="2:20" ht="12" customHeight="1">
      <c r="B11" s="160" t="s">
        <v>166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</row>
    <row r="12" spans="2:20" ht="12">
      <c r="B12" s="35"/>
      <c r="C12" s="33"/>
      <c r="D12" s="33"/>
      <c r="E12" s="33"/>
      <c r="F12" s="29"/>
      <c r="G12" s="33"/>
      <c r="H12" s="33"/>
      <c r="I12" s="29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60" customHeight="1">
      <c r="A13" s="64" t="s">
        <v>50</v>
      </c>
      <c r="B13" s="7" t="s">
        <v>2</v>
      </c>
      <c r="C13" s="8" t="s">
        <v>3</v>
      </c>
      <c r="D13" s="163" t="s">
        <v>4</v>
      </c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8" t="s">
        <v>118</v>
      </c>
      <c r="T13" s="8" t="s">
        <v>6</v>
      </c>
    </row>
    <row r="14" spans="1:20" s="3" customFormat="1" ht="36">
      <c r="A14" s="64" t="s">
        <v>52</v>
      </c>
      <c r="B14" s="45"/>
      <c r="C14" s="17"/>
      <c r="D14" s="7" t="s">
        <v>7</v>
      </c>
      <c r="E14" s="7" t="s">
        <v>8</v>
      </c>
      <c r="F14" s="7" t="s">
        <v>53</v>
      </c>
      <c r="G14" s="7" t="s">
        <v>10</v>
      </c>
      <c r="H14" s="7" t="s">
        <v>11</v>
      </c>
      <c r="I14" s="7" t="s">
        <v>54</v>
      </c>
      <c r="J14" s="59" t="s">
        <v>13</v>
      </c>
      <c r="K14" s="66" t="s">
        <v>14</v>
      </c>
      <c r="L14" s="59" t="s">
        <v>15</v>
      </c>
      <c r="M14" s="59" t="s">
        <v>16</v>
      </c>
      <c r="N14" s="59" t="s">
        <v>17</v>
      </c>
      <c r="O14" s="59" t="s">
        <v>18</v>
      </c>
      <c r="P14" s="59" t="s">
        <v>19</v>
      </c>
      <c r="Q14" s="9" t="s">
        <v>148</v>
      </c>
      <c r="R14" s="7" t="s">
        <v>20</v>
      </c>
      <c r="S14" s="16"/>
      <c r="T14" s="16"/>
    </row>
    <row r="15" spans="1:20" ht="14.25" customHeight="1">
      <c r="A15" s="16" t="s">
        <v>55</v>
      </c>
      <c r="B15" s="47" t="s">
        <v>87</v>
      </c>
      <c r="C15" s="17" t="s">
        <v>83</v>
      </c>
      <c r="D15" s="48">
        <v>200</v>
      </c>
      <c r="E15" s="48">
        <v>200</v>
      </c>
      <c r="F15" s="48">
        <v>0</v>
      </c>
      <c r="G15" s="48">
        <v>0</v>
      </c>
      <c r="H15" s="48">
        <v>0</v>
      </c>
      <c r="I15" s="48">
        <v>100</v>
      </c>
      <c r="J15" s="48">
        <v>400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f>SUM(D15:Q15)</f>
        <v>900</v>
      </c>
      <c r="S15" s="27"/>
      <c r="T15" s="62">
        <f>R15*S15</f>
        <v>0</v>
      </c>
    </row>
    <row r="16" spans="1:20" ht="14.25" customHeight="1">
      <c r="A16" s="16" t="s">
        <v>57</v>
      </c>
      <c r="B16" s="47" t="s">
        <v>88</v>
      </c>
      <c r="C16" s="17" t="s">
        <v>83</v>
      </c>
      <c r="D16" s="48">
        <v>120</v>
      </c>
      <c r="E16" s="48">
        <v>50</v>
      </c>
      <c r="F16" s="48">
        <v>0</v>
      </c>
      <c r="G16" s="48">
        <v>0</v>
      </c>
      <c r="H16" s="48">
        <v>0</v>
      </c>
      <c r="I16" s="48">
        <v>100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f>SUM(D16:Q16)</f>
        <v>270</v>
      </c>
      <c r="S16" s="27"/>
      <c r="T16" s="62">
        <f>R16*S16</f>
        <v>0</v>
      </c>
    </row>
    <row r="17" spans="2:20" ht="12">
      <c r="B17" s="42"/>
      <c r="C17" s="32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102"/>
      <c r="R17" s="94" t="s">
        <v>23</v>
      </c>
      <c r="S17" s="95"/>
      <c r="T17" s="117">
        <f>SUM(T15:T16)</f>
        <v>0</v>
      </c>
    </row>
    <row r="18" spans="2:20" ht="12.75" customHeight="1">
      <c r="B18" s="4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166" t="s">
        <v>24</v>
      </c>
      <c r="R18" s="167"/>
      <c r="S18" s="168"/>
      <c r="T18" s="117">
        <f>T17*0.055</f>
        <v>0</v>
      </c>
    </row>
    <row r="19" spans="2:20" ht="12">
      <c r="B19" s="4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97"/>
      <c r="R19" s="107" t="s">
        <v>25</v>
      </c>
      <c r="S19" s="95"/>
      <c r="T19" s="117">
        <f>T17+T18</f>
        <v>0</v>
      </c>
    </row>
    <row r="21" spans="2:20" ht="12" customHeight="1">
      <c r="B21" s="165" t="s">
        <v>26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</row>
    <row r="22" spans="3:20" ht="18.75" customHeight="1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2:20" ht="12" customHeight="1">
      <c r="B23" s="162" t="s">
        <v>27</v>
      </c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</row>
    <row r="24" spans="3:20" ht="12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" customHeight="1">
      <c r="B25" s="169" t="s">
        <v>28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</row>
    <row r="26" spans="2:20" ht="29.25" customHeight="1">
      <c r="B26" s="162" t="s">
        <v>29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</row>
    <row r="29" spans="2:5" ht="24">
      <c r="B29" s="29" t="s">
        <v>30</v>
      </c>
      <c r="E29" s="30" t="s">
        <v>31</v>
      </c>
    </row>
    <row r="30" ht="12">
      <c r="D30" s="43" t="s">
        <v>32</v>
      </c>
    </row>
    <row r="31" ht="12">
      <c r="D31" s="43" t="s">
        <v>33</v>
      </c>
    </row>
    <row r="32" spans="4:8" ht="12">
      <c r="D32" s="43" t="s">
        <v>34</v>
      </c>
      <c r="H32" s="30">
        <v>200</v>
      </c>
    </row>
    <row r="53" ht="14.25" customHeight="1"/>
  </sheetData>
  <sheetProtection/>
  <mergeCells count="10">
    <mergeCell ref="B23:T23"/>
    <mergeCell ref="B25:T25"/>
    <mergeCell ref="B26:T26"/>
    <mergeCell ref="B7:T7"/>
    <mergeCell ref="B8:T8"/>
    <mergeCell ref="B10:T10"/>
    <mergeCell ref="B11:T11"/>
    <mergeCell ref="D13:R13"/>
    <mergeCell ref="B21:T21"/>
    <mergeCell ref="Q18:S18"/>
  </mergeCells>
  <printOptions/>
  <pageMargins left="0" right="0" top="0.5909722222222222" bottom="0.19652777777777777" header="0.31527777777777777" footer="0"/>
  <pageSetup horizontalDpi="300" verticalDpi="300" orientation="landscape" paperSize="9" scale="90" r:id="rId1"/>
  <headerFooter alignWithMargins="0">
    <oddHeader>&amp;L&amp;9Lycée Victor Hugo
Clg Blum
Clg Voltaire
LP Eugène Montel
Clg Jaurès
COLOMIERS&amp;C&amp;9Clg Tillion - AUSSONNE
Clg Grand Selve - GRENADE
Clg Rey - CADOURS
Lycée et Clg  - PIBRAC
Clg - BEAUZELLE&amp;R&amp;9Lycée Saint-Exupéry
Clg Mermoz
Clg Guillaumet
BLAGNAC</oddHeader>
    <oddFooter>&amp;RPage &amp;P
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7:T32"/>
  <sheetViews>
    <sheetView zoomScalePageLayoutView="0" workbookViewId="0" topLeftCell="A1">
      <selection activeCell="T16" sqref="T16"/>
    </sheetView>
  </sheetViews>
  <sheetFormatPr defaultColWidth="11.421875" defaultRowHeight="12.75"/>
  <cols>
    <col min="1" max="1" width="8.28125" style="31" customWidth="1"/>
    <col min="2" max="2" width="21.7109375" style="29" customWidth="1"/>
    <col min="3" max="3" width="13.00390625" style="30" customWidth="1"/>
    <col min="4" max="4" width="6.00390625" style="30" customWidth="1"/>
    <col min="5" max="5" width="7.28125" style="30" customWidth="1"/>
    <col min="6" max="6" width="5.421875" style="30" customWidth="1"/>
    <col min="7" max="7" width="9.57421875" style="30" customWidth="1"/>
    <col min="8" max="8" width="7.140625" style="30" customWidth="1"/>
    <col min="9" max="9" width="7.57421875" style="30" customWidth="1"/>
    <col min="10" max="10" width="6.00390625" style="30" customWidth="1"/>
    <col min="11" max="12" width="6.7109375" style="30" customWidth="1"/>
    <col min="13" max="13" width="6.28125" style="30" customWidth="1"/>
    <col min="14" max="14" width="6.7109375" style="30" customWidth="1"/>
    <col min="15" max="16" width="6.140625" style="30" customWidth="1"/>
    <col min="17" max="17" width="9.140625" style="30" customWidth="1"/>
    <col min="18" max="18" width="6.28125" style="30" customWidth="1"/>
    <col min="19" max="19" width="8.28125" style="31" customWidth="1"/>
    <col min="20" max="20" width="8.421875" style="31" customWidth="1"/>
    <col min="21" max="21" width="11.57421875" style="31" customWidth="1"/>
    <col min="22" max="16384" width="11.421875" style="31" customWidth="1"/>
  </cols>
  <sheetData>
    <row r="7" spans="2:20" ht="12">
      <c r="B7" s="172" t="s">
        <v>143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</row>
    <row r="8" spans="2:20" ht="12">
      <c r="B8" s="172" t="s">
        <v>0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</row>
    <row r="9" spans="2:20" ht="12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2:20" ht="12">
      <c r="B10" s="160" t="s">
        <v>1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</row>
    <row r="11" spans="2:20" ht="12" customHeight="1">
      <c r="B11" s="160" t="s">
        <v>167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</row>
    <row r="12" spans="2:20" ht="12">
      <c r="B12" s="35"/>
      <c r="C12" s="33"/>
      <c r="D12" s="33"/>
      <c r="E12" s="33"/>
      <c r="F12" s="29"/>
      <c r="G12" s="33"/>
      <c r="H12" s="33"/>
      <c r="I12" s="29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60" customHeight="1">
      <c r="A13" s="64" t="s">
        <v>50</v>
      </c>
      <c r="B13" s="7" t="s">
        <v>2</v>
      </c>
      <c r="C13" s="8" t="s">
        <v>3</v>
      </c>
      <c r="D13" s="163" t="s">
        <v>4</v>
      </c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8" t="s">
        <v>118</v>
      </c>
      <c r="T13" s="8" t="s">
        <v>6</v>
      </c>
    </row>
    <row r="14" spans="1:20" s="3" customFormat="1" ht="36">
      <c r="A14" s="64" t="s">
        <v>52</v>
      </c>
      <c r="B14" s="45"/>
      <c r="C14" s="17"/>
      <c r="D14" s="7" t="s">
        <v>7</v>
      </c>
      <c r="E14" s="7" t="s">
        <v>8</v>
      </c>
      <c r="F14" s="7" t="s">
        <v>53</v>
      </c>
      <c r="G14" s="7" t="s">
        <v>10</v>
      </c>
      <c r="H14" s="7" t="s">
        <v>11</v>
      </c>
      <c r="I14" s="7" t="s">
        <v>54</v>
      </c>
      <c r="J14" s="59" t="s">
        <v>13</v>
      </c>
      <c r="K14" s="66" t="s">
        <v>14</v>
      </c>
      <c r="L14" s="66" t="s">
        <v>15</v>
      </c>
      <c r="M14" s="59" t="s">
        <v>16</v>
      </c>
      <c r="N14" s="59" t="s">
        <v>17</v>
      </c>
      <c r="O14" s="66" t="s">
        <v>18</v>
      </c>
      <c r="P14" s="59" t="s">
        <v>19</v>
      </c>
      <c r="Q14" s="9" t="s">
        <v>148</v>
      </c>
      <c r="R14" s="7" t="s">
        <v>20</v>
      </c>
      <c r="S14" s="16"/>
      <c r="T14" s="16"/>
    </row>
    <row r="15" spans="1:20" ht="14.25" customHeight="1">
      <c r="A15" s="16" t="s">
        <v>55</v>
      </c>
      <c r="B15" s="47" t="s">
        <v>87</v>
      </c>
      <c r="C15" s="17" t="s">
        <v>83</v>
      </c>
      <c r="D15" s="48">
        <v>60</v>
      </c>
      <c r="E15" s="48">
        <v>60</v>
      </c>
      <c r="F15" s="48">
        <v>0</v>
      </c>
      <c r="G15" s="48">
        <v>0</v>
      </c>
      <c r="H15" s="48">
        <v>0</v>
      </c>
      <c r="I15" s="48">
        <v>100</v>
      </c>
      <c r="J15" s="48">
        <v>100</v>
      </c>
      <c r="K15" s="48">
        <v>0</v>
      </c>
      <c r="L15" s="48">
        <v>0</v>
      </c>
      <c r="M15" s="48">
        <v>100</v>
      </c>
      <c r="N15" s="48">
        <v>0</v>
      </c>
      <c r="O15" s="48">
        <v>0</v>
      </c>
      <c r="P15" s="48">
        <v>0</v>
      </c>
      <c r="Q15" s="48">
        <v>0</v>
      </c>
      <c r="R15" s="48">
        <f>SUM(D15:Q15)</f>
        <v>420</v>
      </c>
      <c r="S15" s="27"/>
      <c r="T15" s="62">
        <f>R15*S15</f>
        <v>0</v>
      </c>
    </row>
    <row r="16" spans="1:20" ht="14.25" customHeight="1">
      <c r="A16" s="16" t="s">
        <v>57</v>
      </c>
      <c r="B16" s="47" t="s">
        <v>88</v>
      </c>
      <c r="C16" s="17" t="s">
        <v>83</v>
      </c>
      <c r="D16" s="48">
        <v>60</v>
      </c>
      <c r="E16" s="48">
        <v>60</v>
      </c>
      <c r="F16" s="48">
        <v>0</v>
      </c>
      <c r="G16" s="48">
        <v>0</v>
      </c>
      <c r="H16" s="48">
        <v>0</v>
      </c>
      <c r="I16" s="48">
        <v>100</v>
      </c>
      <c r="J16" s="48">
        <v>100</v>
      </c>
      <c r="K16" s="48">
        <v>0</v>
      </c>
      <c r="L16" s="48">
        <v>0</v>
      </c>
      <c r="M16" s="48">
        <v>100</v>
      </c>
      <c r="N16" s="48">
        <v>0</v>
      </c>
      <c r="O16" s="48">
        <v>0</v>
      </c>
      <c r="P16" s="48">
        <v>0</v>
      </c>
      <c r="Q16" s="48">
        <v>0</v>
      </c>
      <c r="R16" s="48">
        <f>SUM(D16:Q16)</f>
        <v>420</v>
      </c>
      <c r="S16" s="27"/>
      <c r="T16" s="62">
        <f>R16*S16</f>
        <v>0</v>
      </c>
    </row>
    <row r="17" spans="2:20" ht="12">
      <c r="B17" s="42"/>
      <c r="C17" s="32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102"/>
      <c r="R17" s="94" t="s">
        <v>23</v>
      </c>
      <c r="S17" s="95"/>
      <c r="T17" s="117">
        <f>SUM(T15:T16)</f>
        <v>0</v>
      </c>
    </row>
    <row r="18" spans="2:20" ht="12.75" customHeight="1">
      <c r="B18" s="4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166" t="s">
        <v>24</v>
      </c>
      <c r="R18" s="167"/>
      <c r="S18" s="168"/>
      <c r="T18" s="117">
        <f>T17*0.055</f>
        <v>0</v>
      </c>
    </row>
    <row r="19" spans="2:20" ht="12">
      <c r="B19" s="4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97"/>
      <c r="R19" s="107" t="s">
        <v>25</v>
      </c>
      <c r="S19" s="95"/>
      <c r="T19" s="117">
        <f>T17+T18</f>
        <v>0</v>
      </c>
    </row>
    <row r="21" spans="2:20" ht="12" customHeight="1">
      <c r="B21" s="165" t="s">
        <v>26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</row>
    <row r="22" spans="3:20" ht="18.75" customHeight="1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2:20" ht="12" customHeight="1">
      <c r="B23" s="162" t="s">
        <v>27</v>
      </c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</row>
    <row r="24" spans="3:20" ht="12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" customHeight="1">
      <c r="B25" s="169" t="s">
        <v>28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</row>
    <row r="26" spans="2:20" ht="29.25" customHeight="1">
      <c r="B26" s="162" t="s">
        <v>29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</row>
    <row r="29" spans="2:5" ht="24">
      <c r="B29" s="29" t="s">
        <v>30</v>
      </c>
      <c r="E29" s="30" t="s">
        <v>31</v>
      </c>
    </row>
    <row r="30" ht="12">
      <c r="D30" s="43" t="s">
        <v>32</v>
      </c>
    </row>
    <row r="31" ht="12">
      <c r="D31" s="43" t="s">
        <v>33</v>
      </c>
    </row>
    <row r="32" ht="12">
      <c r="D32" s="43" t="s">
        <v>34</v>
      </c>
    </row>
    <row r="53" ht="14.25" customHeight="1"/>
  </sheetData>
  <sheetProtection/>
  <mergeCells count="10">
    <mergeCell ref="B23:T23"/>
    <mergeCell ref="B25:T25"/>
    <mergeCell ref="B26:T26"/>
    <mergeCell ref="B7:T7"/>
    <mergeCell ref="B8:T8"/>
    <mergeCell ref="B10:T10"/>
    <mergeCell ref="B11:T11"/>
    <mergeCell ref="D13:R13"/>
    <mergeCell ref="B21:T21"/>
    <mergeCell ref="Q18:S18"/>
  </mergeCells>
  <printOptions/>
  <pageMargins left="0" right="0" top="0.5909722222222222" bottom="0.19652777777777777" header="0.31527777777777777" footer="0"/>
  <pageSetup horizontalDpi="300" verticalDpi="300" orientation="landscape" paperSize="9" scale="90" r:id="rId1"/>
  <headerFooter alignWithMargins="0">
    <oddHeader>&amp;L&amp;9Lycée Victor Hugo
Clg Blum
Clg Voltaire
LP Eugène Montel
Clg Jaurès
COLOMIERS&amp;C&amp;9Clg Tillion - AUSSONNE
Clg Grand Selve - GRENADE
Clg Rey - CADOURS
Lycée et Clg  - PIBRAC
Clg - BEAUZELLE&amp;R&amp;9Lycée Saint-Exupéry
Clg Mermoz
Clg Guillaumet
BLAGNAC</oddHeader>
    <oddFooter>&amp;RPage &amp;P
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5:T35"/>
  <sheetViews>
    <sheetView zoomScale="120" zoomScaleNormal="120" zoomScalePageLayoutView="0" workbookViewId="0" topLeftCell="A4">
      <selection activeCell="T21" sqref="T21"/>
    </sheetView>
  </sheetViews>
  <sheetFormatPr defaultColWidth="11.421875" defaultRowHeight="12.75"/>
  <cols>
    <col min="1" max="1" width="7.57421875" style="3" customWidth="1"/>
    <col min="2" max="2" width="21.7109375" style="1" customWidth="1"/>
    <col min="3" max="3" width="12.57421875" style="2" customWidth="1"/>
    <col min="4" max="4" width="6.00390625" style="2" customWidth="1"/>
    <col min="5" max="5" width="7.28125" style="2" customWidth="1"/>
    <col min="6" max="6" width="5.421875" style="2" customWidth="1"/>
    <col min="7" max="7" width="9.57421875" style="2" customWidth="1"/>
    <col min="8" max="8" width="7.140625" style="2" customWidth="1"/>
    <col min="9" max="9" width="7.57421875" style="2" customWidth="1"/>
    <col min="10" max="10" width="6.00390625" style="2" customWidth="1"/>
    <col min="11" max="11" width="6.7109375" style="2" customWidth="1"/>
    <col min="12" max="12" width="7.57421875" style="2" customWidth="1"/>
    <col min="13" max="13" width="6.28125" style="2" customWidth="1"/>
    <col min="14" max="14" width="6.7109375" style="2" customWidth="1"/>
    <col min="15" max="16" width="6.140625" style="2" customWidth="1"/>
    <col min="17" max="17" width="9.00390625" style="2" customWidth="1"/>
    <col min="18" max="18" width="6.28125" style="2" customWidth="1"/>
    <col min="19" max="19" width="7.8515625" style="3" customWidth="1"/>
    <col min="20" max="20" width="8.00390625" style="3" customWidth="1"/>
    <col min="21" max="21" width="11.57421875" style="3" customWidth="1"/>
    <col min="22" max="16384" width="11.421875" style="3" customWidth="1"/>
  </cols>
  <sheetData>
    <row r="5" spans="2:20" ht="11.25" customHeight="1">
      <c r="B5" s="159" t="s">
        <v>143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</row>
    <row r="6" spans="2:20" ht="12">
      <c r="B6" s="159" t="s">
        <v>0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</row>
    <row r="7" spans="2:20" ht="1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2">
      <c r="B8" s="161" t="s">
        <v>1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</row>
    <row r="9" spans="2:20" ht="12" customHeight="1">
      <c r="B9" s="161" t="s">
        <v>168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</row>
    <row r="10" spans="1:20" ht="60" customHeight="1">
      <c r="A10" s="64" t="s">
        <v>50</v>
      </c>
      <c r="B10" s="7" t="s">
        <v>2</v>
      </c>
      <c r="C10" s="8" t="s">
        <v>3</v>
      </c>
      <c r="D10" s="163" t="s">
        <v>4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8" t="s">
        <v>118</v>
      </c>
      <c r="T10" s="8" t="s">
        <v>6</v>
      </c>
    </row>
    <row r="11" spans="1:20" ht="36">
      <c r="A11" s="64" t="s">
        <v>52</v>
      </c>
      <c r="B11" s="45"/>
      <c r="C11" s="17"/>
      <c r="D11" s="7" t="s">
        <v>7</v>
      </c>
      <c r="E11" s="7" t="s">
        <v>8</v>
      </c>
      <c r="F11" s="7" t="s">
        <v>53</v>
      </c>
      <c r="G11" s="7" t="s">
        <v>10</v>
      </c>
      <c r="H11" s="7" t="s">
        <v>11</v>
      </c>
      <c r="I11" s="7" t="s">
        <v>54</v>
      </c>
      <c r="J11" s="59" t="s">
        <v>13</v>
      </c>
      <c r="K11" s="71" t="s">
        <v>14</v>
      </c>
      <c r="L11" s="59" t="s">
        <v>15</v>
      </c>
      <c r="M11" s="59" t="s">
        <v>16</v>
      </c>
      <c r="N11" s="59" t="s">
        <v>17</v>
      </c>
      <c r="O11" s="7" t="s">
        <v>18</v>
      </c>
      <c r="P11" s="7" t="s">
        <v>19</v>
      </c>
      <c r="Q11" s="9" t="s">
        <v>148</v>
      </c>
      <c r="R11" s="7" t="s">
        <v>20</v>
      </c>
      <c r="S11" s="16"/>
      <c r="T11" s="16"/>
    </row>
    <row r="12" spans="1:20" ht="12">
      <c r="A12" s="16" t="s">
        <v>55</v>
      </c>
      <c r="B12" s="47" t="s">
        <v>91</v>
      </c>
      <c r="C12" s="17" t="s">
        <v>21</v>
      </c>
      <c r="D12" s="48">
        <v>10</v>
      </c>
      <c r="E12" s="48">
        <v>10</v>
      </c>
      <c r="F12" s="48">
        <v>5</v>
      </c>
      <c r="G12" s="48">
        <v>5</v>
      </c>
      <c r="H12" s="48">
        <v>5</v>
      </c>
      <c r="I12" s="48">
        <v>5</v>
      </c>
      <c r="J12" s="98">
        <v>5</v>
      </c>
      <c r="K12" s="80">
        <v>0</v>
      </c>
      <c r="L12" s="46">
        <v>5</v>
      </c>
      <c r="M12" s="48">
        <v>5</v>
      </c>
      <c r="N12" s="48">
        <v>0</v>
      </c>
      <c r="O12" s="48">
        <v>0</v>
      </c>
      <c r="P12" s="48">
        <v>0</v>
      </c>
      <c r="Q12" s="48">
        <v>5</v>
      </c>
      <c r="R12" s="48">
        <f>SUM(D12:Q12)</f>
        <v>60</v>
      </c>
      <c r="S12" s="16"/>
      <c r="T12" s="48">
        <f>R12*S12</f>
        <v>0</v>
      </c>
    </row>
    <row r="13" spans="1:20" ht="24.75" customHeight="1">
      <c r="A13" s="16" t="s">
        <v>57</v>
      </c>
      <c r="B13" s="47" t="s">
        <v>92</v>
      </c>
      <c r="C13" s="17" t="s">
        <v>93</v>
      </c>
      <c r="D13" s="48">
        <v>500</v>
      </c>
      <c r="E13" s="48">
        <v>1000</v>
      </c>
      <c r="F13" s="48">
        <v>0</v>
      </c>
      <c r="G13" s="48">
        <v>0</v>
      </c>
      <c r="H13" s="48">
        <v>100</v>
      </c>
      <c r="I13" s="48">
        <v>100</v>
      </c>
      <c r="J13" s="98">
        <v>400</v>
      </c>
      <c r="K13" s="80">
        <v>100</v>
      </c>
      <c r="L13" s="103">
        <v>0</v>
      </c>
      <c r="M13" s="48">
        <v>200</v>
      </c>
      <c r="N13" s="68">
        <v>0</v>
      </c>
      <c r="O13" s="68">
        <v>0</v>
      </c>
      <c r="P13" s="68">
        <v>400</v>
      </c>
      <c r="Q13" s="68">
        <v>100</v>
      </c>
      <c r="R13" s="48">
        <f aca="true" t="shared" si="0" ref="R13:R21">SUM(D13:Q13)</f>
        <v>2900</v>
      </c>
      <c r="S13" s="16"/>
      <c r="T13" s="48">
        <f aca="true" t="shared" si="1" ref="T13:T21">R13*S13</f>
        <v>0</v>
      </c>
    </row>
    <row r="14" spans="1:20" ht="12">
      <c r="A14" s="16" t="s">
        <v>58</v>
      </c>
      <c r="B14" s="47" t="s">
        <v>94</v>
      </c>
      <c r="C14" s="17" t="s">
        <v>21</v>
      </c>
      <c r="D14" s="48">
        <v>12</v>
      </c>
      <c r="E14" s="48">
        <v>10</v>
      </c>
      <c r="F14" s="48">
        <v>5</v>
      </c>
      <c r="G14" s="48">
        <v>5</v>
      </c>
      <c r="H14" s="48">
        <v>5</v>
      </c>
      <c r="I14" s="48">
        <v>2</v>
      </c>
      <c r="J14" s="98">
        <v>5</v>
      </c>
      <c r="K14" s="80">
        <v>0</v>
      </c>
      <c r="L14" s="46">
        <v>5</v>
      </c>
      <c r="M14" s="48">
        <v>5</v>
      </c>
      <c r="N14" s="48">
        <v>0</v>
      </c>
      <c r="O14" s="48">
        <v>0</v>
      </c>
      <c r="P14" s="48">
        <v>0</v>
      </c>
      <c r="Q14" s="48">
        <v>0</v>
      </c>
      <c r="R14" s="48">
        <f t="shared" si="0"/>
        <v>54</v>
      </c>
      <c r="S14" s="16"/>
      <c r="T14" s="48">
        <f t="shared" si="1"/>
        <v>0</v>
      </c>
    </row>
    <row r="15" spans="1:20" ht="12">
      <c r="A15" s="16" t="s">
        <v>59</v>
      </c>
      <c r="B15" s="47" t="s">
        <v>95</v>
      </c>
      <c r="C15" s="17" t="s">
        <v>93</v>
      </c>
      <c r="D15" s="48">
        <v>500</v>
      </c>
      <c r="E15" s="48">
        <v>200</v>
      </c>
      <c r="F15" s="48">
        <v>0</v>
      </c>
      <c r="G15" s="48">
        <v>0</v>
      </c>
      <c r="H15" s="48">
        <v>0</v>
      </c>
      <c r="I15" s="48">
        <v>0</v>
      </c>
      <c r="J15" s="98">
        <v>0</v>
      </c>
      <c r="K15" s="80">
        <v>0</v>
      </c>
      <c r="L15" s="46">
        <v>0</v>
      </c>
      <c r="M15" s="48">
        <v>100</v>
      </c>
      <c r="N15" s="48">
        <v>0</v>
      </c>
      <c r="O15" s="48">
        <v>0</v>
      </c>
      <c r="P15" s="48">
        <v>200</v>
      </c>
      <c r="Q15" s="48">
        <v>0</v>
      </c>
      <c r="R15" s="48">
        <f t="shared" si="0"/>
        <v>1000</v>
      </c>
      <c r="S15" s="16"/>
      <c r="T15" s="48">
        <f t="shared" si="1"/>
        <v>0</v>
      </c>
    </row>
    <row r="16" spans="1:20" ht="12">
      <c r="A16" s="16" t="s">
        <v>60</v>
      </c>
      <c r="B16" s="47" t="s">
        <v>96</v>
      </c>
      <c r="C16" s="17" t="s">
        <v>21</v>
      </c>
      <c r="D16" s="48">
        <v>20</v>
      </c>
      <c r="E16" s="48">
        <v>20</v>
      </c>
      <c r="F16" s="48">
        <v>0</v>
      </c>
      <c r="G16" s="48">
        <v>5</v>
      </c>
      <c r="H16" s="48">
        <v>5</v>
      </c>
      <c r="I16" s="48">
        <v>5</v>
      </c>
      <c r="J16" s="98">
        <v>3</v>
      </c>
      <c r="K16" s="80">
        <v>2</v>
      </c>
      <c r="L16" s="46">
        <v>0</v>
      </c>
      <c r="M16" s="48">
        <v>5</v>
      </c>
      <c r="N16" s="48">
        <v>0</v>
      </c>
      <c r="O16" s="48">
        <v>0</v>
      </c>
      <c r="P16" s="48">
        <v>5</v>
      </c>
      <c r="Q16" s="48">
        <v>3</v>
      </c>
      <c r="R16" s="48">
        <f t="shared" si="0"/>
        <v>73</v>
      </c>
      <c r="S16" s="16"/>
      <c r="T16" s="48">
        <f t="shared" si="1"/>
        <v>0</v>
      </c>
    </row>
    <row r="17" spans="1:20" ht="12">
      <c r="A17" s="16" t="s">
        <v>62</v>
      </c>
      <c r="B17" s="47" t="s">
        <v>97</v>
      </c>
      <c r="C17" s="17" t="s">
        <v>21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5</v>
      </c>
      <c r="J17" s="98">
        <v>0</v>
      </c>
      <c r="K17" s="80">
        <v>0</v>
      </c>
      <c r="L17" s="46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f t="shared" si="0"/>
        <v>5</v>
      </c>
      <c r="S17" s="16"/>
      <c r="T17" s="48">
        <f t="shared" si="1"/>
        <v>0</v>
      </c>
    </row>
    <row r="18" spans="1:20" ht="12">
      <c r="A18" s="16" t="s">
        <v>64</v>
      </c>
      <c r="B18" s="47" t="s">
        <v>98</v>
      </c>
      <c r="C18" s="17" t="s">
        <v>93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98">
        <v>0</v>
      </c>
      <c r="K18" s="80">
        <v>0</v>
      </c>
      <c r="L18" s="46">
        <v>0</v>
      </c>
      <c r="M18" s="48">
        <v>0</v>
      </c>
      <c r="N18" s="48">
        <v>0</v>
      </c>
      <c r="O18" s="48">
        <v>0</v>
      </c>
      <c r="P18" s="48">
        <v>100</v>
      </c>
      <c r="Q18" s="48">
        <v>0</v>
      </c>
      <c r="R18" s="48">
        <f t="shared" si="0"/>
        <v>100</v>
      </c>
      <c r="S18" s="16"/>
      <c r="T18" s="48">
        <f t="shared" si="1"/>
        <v>0</v>
      </c>
    </row>
    <row r="19" spans="1:20" ht="12">
      <c r="A19" s="16" t="s">
        <v>66</v>
      </c>
      <c r="B19" s="47" t="s">
        <v>99</v>
      </c>
      <c r="C19" s="17" t="s">
        <v>100</v>
      </c>
      <c r="D19" s="48">
        <v>500</v>
      </c>
      <c r="E19" s="48">
        <v>400</v>
      </c>
      <c r="F19" s="48">
        <v>20</v>
      </c>
      <c r="G19" s="48">
        <v>0</v>
      </c>
      <c r="H19" s="48">
        <v>0</v>
      </c>
      <c r="I19" s="48">
        <v>0</v>
      </c>
      <c r="J19" s="98">
        <v>0</v>
      </c>
      <c r="K19" s="146">
        <v>0</v>
      </c>
      <c r="L19" s="46">
        <v>400</v>
      </c>
      <c r="M19" s="48">
        <v>100</v>
      </c>
      <c r="N19" s="48">
        <v>0</v>
      </c>
      <c r="O19" s="48">
        <v>0</v>
      </c>
      <c r="P19" s="48">
        <v>50</v>
      </c>
      <c r="Q19" s="48">
        <v>20</v>
      </c>
      <c r="R19" s="48">
        <f t="shared" si="0"/>
        <v>1490</v>
      </c>
      <c r="S19" s="16"/>
      <c r="T19" s="48">
        <f t="shared" si="1"/>
        <v>0</v>
      </c>
    </row>
    <row r="20" spans="1:20" ht="12">
      <c r="A20" s="16" t="s">
        <v>68</v>
      </c>
      <c r="B20" s="47" t="s">
        <v>184</v>
      </c>
      <c r="C20" s="17" t="s">
        <v>100</v>
      </c>
      <c r="D20" s="48">
        <v>0</v>
      </c>
      <c r="E20" s="48">
        <v>0</v>
      </c>
      <c r="F20" s="48">
        <v>1</v>
      </c>
      <c r="G20" s="48">
        <v>0</v>
      </c>
      <c r="H20" s="48">
        <v>0</v>
      </c>
      <c r="I20" s="48">
        <v>2</v>
      </c>
      <c r="J20" s="98">
        <v>0</v>
      </c>
      <c r="K20" s="157">
        <v>0</v>
      </c>
      <c r="L20" s="46">
        <v>0</v>
      </c>
      <c r="M20" s="48">
        <v>5</v>
      </c>
      <c r="N20" s="48">
        <v>0</v>
      </c>
      <c r="O20" s="48">
        <v>0</v>
      </c>
      <c r="P20" s="48">
        <v>0</v>
      </c>
      <c r="Q20" s="48">
        <v>0</v>
      </c>
      <c r="R20" s="48">
        <f t="shared" si="0"/>
        <v>8</v>
      </c>
      <c r="S20" s="16"/>
      <c r="T20" s="48">
        <f t="shared" si="1"/>
        <v>0</v>
      </c>
    </row>
    <row r="21" spans="1:20" ht="33.75" customHeight="1">
      <c r="A21" s="16" t="s">
        <v>70</v>
      </c>
      <c r="B21" s="47" t="s">
        <v>185</v>
      </c>
      <c r="C21" s="17" t="s">
        <v>21</v>
      </c>
      <c r="D21" s="48">
        <v>0</v>
      </c>
      <c r="E21" s="48">
        <v>10</v>
      </c>
      <c r="F21" s="48">
        <v>2</v>
      </c>
      <c r="G21" s="48">
        <v>0</v>
      </c>
      <c r="H21" s="48">
        <v>2</v>
      </c>
      <c r="I21" s="48">
        <v>0</v>
      </c>
      <c r="J21" s="98">
        <v>0</v>
      </c>
      <c r="K21" s="136">
        <v>0</v>
      </c>
      <c r="L21" s="46">
        <v>0</v>
      </c>
      <c r="M21" s="48">
        <v>5</v>
      </c>
      <c r="N21" s="48">
        <v>0</v>
      </c>
      <c r="O21" s="48">
        <v>0</v>
      </c>
      <c r="P21" s="48">
        <v>0</v>
      </c>
      <c r="Q21" s="48">
        <v>0</v>
      </c>
      <c r="R21" s="48">
        <f t="shared" si="0"/>
        <v>19</v>
      </c>
      <c r="S21" s="16"/>
      <c r="T21" s="48">
        <f t="shared" si="1"/>
        <v>0</v>
      </c>
    </row>
    <row r="22" spans="2:20" ht="12">
      <c r="B22" s="19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147"/>
      <c r="R22" s="148" t="s">
        <v>23</v>
      </c>
      <c r="S22" s="149"/>
      <c r="T22" s="51">
        <f>SUM(T12:T21)</f>
        <v>0</v>
      </c>
    </row>
    <row r="23" spans="2:20" ht="12.75" customHeight="1">
      <c r="B23" s="19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174" t="s">
        <v>24</v>
      </c>
      <c r="R23" s="175"/>
      <c r="S23" s="176"/>
      <c r="T23" s="46">
        <f>T22*0.055</f>
        <v>0</v>
      </c>
    </row>
    <row r="24" spans="2:20" ht="12">
      <c r="B24" s="19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90"/>
      <c r="R24" s="106" t="s">
        <v>25</v>
      </c>
      <c r="S24" s="89"/>
      <c r="T24" s="46">
        <f>T22+T23</f>
        <v>0</v>
      </c>
    </row>
    <row r="25" spans="2:20" ht="12" customHeight="1">
      <c r="B25" s="165" t="s">
        <v>26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</row>
    <row r="26" spans="3:18" ht="18.75" customHeight="1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2:20" ht="12" customHeight="1">
      <c r="B27" s="173" t="s">
        <v>27</v>
      </c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</row>
    <row r="28" spans="3:18" ht="12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2:20" ht="12" customHeight="1">
      <c r="B29" s="177" t="s">
        <v>28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</row>
    <row r="30" spans="2:20" ht="29.25" customHeight="1">
      <c r="B30" s="173" t="s">
        <v>29</v>
      </c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</row>
    <row r="32" spans="2:5" ht="24">
      <c r="B32" s="1" t="s">
        <v>30</v>
      </c>
      <c r="E32" s="2" t="s">
        <v>31</v>
      </c>
    </row>
    <row r="33" ht="12">
      <c r="D33" s="28" t="s">
        <v>32</v>
      </c>
    </row>
    <row r="34" ht="12">
      <c r="D34" s="28" t="s">
        <v>33</v>
      </c>
    </row>
    <row r="35" ht="12">
      <c r="D35" s="28" t="s">
        <v>34</v>
      </c>
    </row>
    <row r="56" ht="14.25" customHeight="1"/>
  </sheetData>
  <sheetProtection selectLockedCells="1" selectUnlockedCells="1"/>
  <mergeCells count="10">
    <mergeCell ref="B27:T27"/>
    <mergeCell ref="B29:T29"/>
    <mergeCell ref="B30:T30"/>
    <mergeCell ref="B5:T5"/>
    <mergeCell ref="B6:T6"/>
    <mergeCell ref="B8:T8"/>
    <mergeCell ref="B9:T9"/>
    <mergeCell ref="D10:R10"/>
    <mergeCell ref="B25:T25"/>
    <mergeCell ref="Q23:S23"/>
  </mergeCells>
  <printOptions/>
  <pageMargins left="0" right="0" top="0.5909722222222222" bottom="0.19652777777777777" header="0.31527777777777777" footer="0"/>
  <pageSetup horizontalDpi="300" verticalDpi="300" orientation="landscape" paperSize="9" scale="90" r:id="rId1"/>
  <headerFooter alignWithMargins="0">
    <oddHeader>&amp;L&amp;9Lycée Victor Hugo
Clg Blum
Clg Voltaire
LP Eugène Montel
Clg Jaurès
COLOMIERS&amp;C&amp;9Clg Tillion - AUSSONNE
Clg Grand Selve - GRENADE
Clg Rey - CADOURS
Lycée et Clg  - PIBRAC
Clg - BEAUZELLE&amp;R&amp;9Lycée Saint-Exupéry
Clg Mermoz
Clg Guillaumet
BLAGNAC</oddHeader>
    <oddFooter>&amp;RPage &amp;P
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5:T28"/>
  <sheetViews>
    <sheetView zoomScalePageLayoutView="0" workbookViewId="0" topLeftCell="A1">
      <selection activeCell="AB46" sqref="AB46"/>
    </sheetView>
  </sheetViews>
  <sheetFormatPr defaultColWidth="11.421875" defaultRowHeight="12.75"/>
  <cols>
    <col min="1" max="1" width="7.7109375" style="3" customWidth="1"/>
    <col min="2" max="2" width="19.00390625" style="1" customWidth="1"/>
    <col min="3" max="3" width="12.57421875" style="2" customWidth="1"/>
    <col min="4" max="4" width="6.00390625" style="2" customWidth="1"/>
    <col min="5" max="5" width="7.28125" style="2" customWidth="1"/>
    <col min="6" max="6" width="5.421875" style="2" customWidth="1"/>
    <col min="7" max="7" width="9.57421875" style="2" customWidth="1"/>
    <col min="8" max="8" width="7.140625" style="2" customWidth="1"/>
    <col min="9" max="9" width="7.57421875" style="2" customWidth="1"/>
    <col min="10" max="10" width="6.00390625" style="2" customWidth="1"/>
    <col min="11" max="11" width="6.7109375" style="2" customWidth="1"/>
    <col min="12" max="12" width="7.57421875" style="2" customWidth="1"/>
    <col min="13" max="13" width="6.28125" style="2" customWidth="1"/>
    <col min="14" max="14" width="6.7109375" style="2" customWidth="1"/>
    <col min="15" max="16" width="6.140625" style="2" customWidth="1"/>
    <col min="17" max="17" width="9.28125" style="2" customWidth="1"/>
    <col min="18" max="18" width="6.28125" style="2" customWidth="1"/>
    <col min="19" max="19" width="8.140625" style="3" customWidth="1"/>
    <col min="20" max="20" width="9.00390625" style="3" customWidth="1"/>
    <col min="21" max="21" width="11.57421875" style="3" customWidth="1"/>
    <col min="22" max="16384" width="11.421875" style="3" customWidth="1"/>
  </cols>
  <sheetData>
    <row r="5" spans="2:20" ht="11.25" customHeight="1">
      <c r="B5" s="159" t="s">
        <v>143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</row>
    <row r="6" spans="2:20" ht="12">
      <c r="B6" s="159" t="s">
        <v>0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</row>
    <row r="7" spans="2:20" ht="1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2">
      <c r="B8" s="161" t="s">
        <v>1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</row>
    <row r="9" spans="2:20" ht="12" customHeight="1">
      <c r="B9" s="161" t="s">
        <v>169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</row>
    <row r="10" spans="1:20" ht="60" customHeight="1">
      <c r="A10" s="64" t="s">
        <v>50</v>
      </c>
      <c r="B10" s="7" t="s">
        <v>2</v>
      </c>
      <c r="C10" s="8" t="s">
        <v>3</v>
      </c>
      <c r="D10" s="163" t="s">
        <v>4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8" t="s">
        <v>118</v>
      </c>
      <c r="T10" s="8" t="s">
        <v>6</v>
      </c>
    </row>
    <row r="11" spans="1:20" ht="36">
      <c r="A11" s="64" t="s">
        <v>52</v>
      </c>
      <c r="B11" s="45"/>
      <c r="C11" s="17"/>
      <c r="D11" s="7" t="s">
        <v>7</v>
      </c>
      <c r="E11" s="7" t="s">
        <v>8</v>
      </c>
      <c r="F11" s="7" t="s">
        <v>53</v>
      </c>
      <c r="G11" s="7" t="s">
        <v>10</v>
      </c>
      <c r="H11" s="7" t="s">
        <v>11</v>
      </c>
      <c r="I11" s="7" t="s">
        <v>54</v>
      </c>
      <c r="J11" s="59" t="s">
        <v>13</v>
      </c>
      <c r="K11" s="66" t="s">
        <v>14</v>
      </c>
      <c r="L11" s="59" t="s">
        <v>15</v>
      </c>
      <c r="M11" s="59" t="s">
        <v>16</v>
      </c>
      <c r="N11" s="59" t="s">
        <v>17</v>
      </c>
      <c r="O11" s="59" t="s">
        <v>18</v>
      </c>
      <c r="P11" s="59" t="s">
        <v>19</v>
      </c>
      <c r="Q11" s="9" t="s">
        <v>148</v>
      </c>
      <c r="R11" s="7" t="s">
        <v>20</v>
      </c>
      <c r="S11" s="16"/>
      <c r="T11" s="16"/>
    </row>
    <row r="12" spans="1:20" ht="12">
      <c r="A12" s="18" t="s">
        <v>55</v>
      </c>
      <c r="B12" s="156" t="s">
        <v>150</v>
      </c>
      <c r="C12" s="50" t="s">
        <v>21</v>
      </c>
      <c r="D12" s="144">
        <v>10</v>
      </c>
      <c r="E12" s="144">
        <v>10</v>
      </c>
      <c r="F12" s="144">
        <v>0</v>
      </c>
      <c r="G12" s="144">
        <v>0</v>
      </c>
      <c r="H12" s="144">
        <v>2</v>
      </c>
      <c r="I12" s="144">
        <v>1</v>
      </c>
      <c r="J12" s="145">
        <v>5</v>
      </c>
      <c r="K12" s="85">
        <v>0</v>
      </c>
      <c r="L12" s="51">
        <v>0</v>
      </c>
      <c r="M12" s="144">
        <v>5</v>
      </c>
      <c r="N12" s="144">
        <v>0</v>
      </c>
      <c r="O12" s="144">
        <v>0</v>
      </c>
      <c r="P12" s="144">
        <v>0</v>
      </c>
      <c r="Q12" s="144">
        <v>0</v>
      </c>
      <c r="R12" s="144">
        <f>SUM(D12:Q12)</f>
        <v>33</v>
      </c>
      <c r="S12" s="18"/>
      <c r="T12" s="144">
        <f>R12*S12</f>
        <v>0</v>
      </c>
    </row>
    <row r="13" spans="1:20" ht="12">
      <c r="A13" s="18" t="s">
        <v>57</v>
      </c>
      <c r="B13" s="47" t="s">
        <v>184</v>
      </c>
      <c r="C13" s="50" t="s">
        <v>21</v>
      </c>
      <c r="D13" s="144">
        <v>0</v>
      </c>
      <c r="E13" s="144">
        <v>0</v>
      </c>
      <c r="F13" s="144">
        <v>1</v>
      </c>
      <c r="G13" s="144">
        <v>0</v>
      </c>
      <c r="H13" s="144">
        <v>1</v>
      </c>
      <c r="I13" s="144">
        <v>1</v>
      </c>
      <c r="J13" s="145">
        <v>0</v>
      </c>
      <c r="K13" s="158">
        <v>0</v>
      </c>
      <c r="L13" s="51">
        <v>0</v>
      </c>
      <c r="M13" s="144">
        <v>2</v>
      </c>
      <c r="N13" s="144">
        <v>0</v>
      </c>
      <c r="O13" s="144">
        <v>0</v>
      </c>
      <c r="P13" s="144">
        <v>0</v>
      </c>
      <c r="Q13" s="144">
        <v>0</v>
      </c>
      <c r="R13" s="144">
        <f>SUM(D13:Q13)</f>
        <v>5</v>
      </c>
      <c r="S13" s="18"/>
      <c r="T13" s="144">
        <f>R13*S13</f>
        <v>0</v>
      </c>
    </row>
    <row r="14" spans="1:20" ht="33.75" customHeight="1">
      <c r="A14" s="18" t="s">
        <v>58</v>
      </c>
      <c r="B14" s="47" t="s">
        <v>186</v>
      </c>
      <c r="C14" s="17" t="s">
        <v>100</v>
      </c>
      <c r="D14" s="48">
        <v>0</v>
      </c>
      <c r="E14" s="48">
        <v>10</v>
      </c>
      <c r="F14" s="48">
        <v>2</v>
      </c>
      <c r="G14" s="48">
        <v>0</v>
      </c>
      <c r="H14" s="48">
        <v>0</v>
      </c>
      <c r="I14" s="48">
        <v>0</v>
      </c>
      <c r="J14" s="98">
        <v>0</v>
      </c>
      <c r="K14" s="136">
        <v>0</v>
      </c>
      <c r="L14" s="46">
        <v>0</v>
      </c>
      <c r="M14" s="48">
        <v>20</v>
      </c>
      <c r="N14" s="48">
        <v>0</v>
      </c>
      <c r="O14" s="48">
        <v>0</v>
      </c>
      <c r="P14" s="48">
        <v>0</v>
      </c>
      <c r="Q14" s="48">
        <v>0</v>
      </c>
      <c r="R14" s="48">
        <f>SUM(D14:Q14)</f>
        <v>32</v>
      </c>
      <c r="S14" s="16"/>
      <c r="T14" s="48">
        <f>R14*S14</f>
        <v>0</v>
      </c>
    </row>
    <row r="15" spans="2:20" ht="12">
      <c r="B15" s="19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47"/>
      <c r="R15" s="148" t="s">
        <v>23</v>
      </c>
      <c r="S15" s="149"/>
      <c r="T15" s="51">
        <f>SUM(T12:T14)</f>
        <v>0</v>
      </c>
    </row>
    <row r="16" spans="2:20" ht="12.75" customHeight="1">
      <c r="B16" s="19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74" t="s">
        <v>24</v>
      </c>
      <c r="R16" s="175"/>
      <c r="S16" s="176"/>
      <c r="T16" s="46">
        <f>T15*0.055</f>
        <v>0</v>
      </c>
    </row>
    <row r="17" spans="2:20" ht="12">
      <c r="B17" s="19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90"/>
      <c r="R17" s="106" t="s">
        <v>25</v>
      </c>
      <c r="S17" s="89"/>
      <c r="T17" s="46">
        <f>T15+T16</f>
        <v>0</v>
      </c>
    </row>
    <row r="18" spans="2:20" ht="12" customHeight="1">
      <c r="B18" s="165" t="s">
        <v>26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</row>
    <row r="19" spans="3:18" ht="18.75" customHeight="1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2:20" ht="12" customHeight="1">
      <c r="B20" s="173" t="s">
        <v>27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</row>
    <row r="21" spans="3:18" ht="12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2:20" ht="12" customHeight="1">
      <c r="B22" s="177" t="s">
        <v>28</v>
      </c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</row>
    <row r="23" spans="2:20" ht="29.25" customHeight="1">
      <c r="B23" s="173" t="s">
        <v>29</v>
      </c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</row>
    <row r="25" spans="2:5" ht="24">
      <c r="B25" s="1" t="s">
        <v>30</v>
      </c>
      <c r="E25" s="2" t="s">
        <v>31</v>
      </c>
    </row>
    <row r="26" ht="12">
      <c r="D26" s="28" t="s">
        <v>32</v>
      </c>
    </row>
    <row r="27" ht="12">
      <c r="D27" s="28" t="s">
        <v>33</v>
      </c>
    </row>
    <row r="28" ht="12">
      <c r="D28" s="28" t="s">
        <v>34</v>
      </c>
    </row>
    <row r="49" ht="14.25" customHeight="1"/>
  </sheetData>
  <sheetProtection/>
  <mergeCells count="10">
    <mergeCell ref="B20:T20"/>
    <mergeCell ref="B22:T22"/>
    <mergeCell ref="B23:T23"/>
    <mergeCell ref="B5:T5"/>
    <mergeCell ref="B6:T6"/>
    <mergeCell ref="B8:T8"/>
    <mergeCell ref="B9:T9"/>
    <mergeCell ref="D10:R10"/>
    <mergeCell ref="B18:T18"/>
    <mergeCell ref="Q16:S16"/>
  </mergeCells>
  <printOptions/>
  <pageMargins left="0" right="0" top="0.5909722222222222" bottom="0.19652777777777777" header="0.31527777777777777" footer="0"/>
  <pageSetup horizontalDpi="300" verticalDpi="300" orientation="landscape" paperSize="9" scale="90" r:id="rId1"/>
  <headerFooter alignWithMargins="0">
    <oddHeader>&amp;L&amp;9Lycée Victor Hugo
Clg Blum
Clg Voltaire
LP Eugène Montel
Clg Jaurès
COLOMIERS&amp;C&amp;9Clg Tillion - AUSSONNE
Clg Grand Selve - GRENADE
Clg Rey - CADOURS
Lycée et Clg  - PIBRAC
Clg - BEAUZELLE&amp;R&amp;9Lycée Saint-Exupéry
Clg Mermoz
Clg Guillaumet
BLAGNAC</oddHeader>
    <oddFooter>&amp;RPage &amp;P
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7:T35"/>
  <sheetViews>
    <sheetView zoomScalePageLayoutView="0" workbookViewId="0" topLeftCell="A7">
      <selection activeCell="T18" sqref="T18"/>
    </sheetView>
  </sheetViews>
  <sheetFormatPr defaultColWidth="11.421875" defaultRowHeight="12.75"/>
  <cols>
    <col min="1" max="1" width="8.28125" style="31" customWidth="1"/>
    <col min="2" max="2" width="21.7109375" style="29" customWidth="1"/>
    <col min="3" max="3" width="12.57421875" style="30" bestFit="1" customWidth="1"/>
    <col min="4" max="4" width="6.00390625" style="30" customWidth="1"/>
    <col min="5" max="5" width="7.28125" style="30" customWidth="1"/>
    <col min="6" max="6" width="5.421875" style="30" customWidth="1"/>
    <col min="7" max="7" width="9.57421875" style="30" customWidth="1"/>
    <col min="8" max="8" width="7.140625" style="30" customWidth="1"/>
    <col min="9" max="9" width="7.57421875" style="30" customWidth="1"/>
    <col min="10" max="10" width="6.00390625" style="30" customWidth="1"/>
    <col min="11" max="11" width="6.7109375" style="30" customWidth="1"/>
    <col min="12" max="12" width="7.7109375" style="30" customWidth="1"/>
    <col min="13" max="13" width="6.28125" style="30" customWidth="1"/>
    <col min="14" max="14" width="6.7109375" style="30" customWidth="1"/>
    <col min="15" max="16" width="6.140625" style="30" customWidth="1"/>
    <col min="17" max="17" width="8.421875" style="30" customWidth="1"/>
    <col min="18" max="18" width="6.28125" style="30" customWidth="1"/>
    <col min="19" max="19" width="7.140625" style="31" customWidth="1"/>
    <col min="20" max="20" width="8.57421875" style="31" customWidth="1"/>
    <col min="21" max="21" width="11.57421875" style="31" customWidth="1"/>
    <col min="22" max="16384" width="11.421875" style="31" customWidth="1"/>
  </cols>
  <sheetData>
    <row r="7" spans="2:20" ht="12">
      <c r="B7" s="172" t="s">
        <v>143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</row>
    <row r="8" spans="2:20" ht="12">
      <c r="B8" s="172" t="s">
        <v>0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</row>
    <row r="9" spans="2:20" ht="12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2:20" ht="12">
      <c r="B10" s="160" t="s">
        <v>1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</row>
    <row r="11" spans="2:20" ht="12" customHeight="1">
      <c r="B11" s="160" t="s">
        <v>170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</row>
    <row r="12" spans="2:20" ht="12">
      <c r="B12" s="35"/>
      <c r="C12" s="33"/>
      <c r="D12" s="33"/>
      <c r="E12" s="33"/>
      <c r="F12" s="29"/>
      <c r="G12" s="33"/>
      <c r="H12" s="33"/>
      <c r="I12" s="29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60" customHeight="1">
      <c r="A13" s="110" t="s">
        <v>50</v>
      </c>
      <c r="B13" s="80" t="s">
        <v>2</v>
      </c>
      <c r="C13" s="111" t="s">
        <v>3</v>
      </c>
      <c r="D13" s="178" t="s">
        <v>4</v>
      </c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11" t="s">
        <v>118</v>
      </c>
      <c r="T13" s="111" t="s">
        <v>6</v>
      </c>
    </row>
    <row r="14" spans="1:20" s="3" customFormat="1" ht="36">
      <c r="A14" s="110" t="s">
        <v>52</v>
      </c>
      <c r="B14" s="112" t="s">
        <v>101</v>
      </c>
      <c r="C14" s="91"/>
      <c r="D14" s="80" t="s">
        <v>7</v>
      </c>
      <c r="E14" s="80" t="s">
        <v>8</v>
      </c>
      <c r="F14" s="80" t="s">
        <v>53</v>
      </c>
      <c r="G14" s="80" t="s">
        <v>10</v>
      </c>
      <c r="H14" s="80" t="s">
        <v>11</v>
      </c>
      <c r="I14" s="80" t="s">
        <v>54</v>
      </c>
      <c r="J14" s="80" t="s">
        <v>13</v>
      </c>
      <c r="K14" s="111" t="s">
        <v>14</v>
      </c>
      <c r="L14" s="80" t="s">
        <v>15</v>
      </c>
      <c r="M14" s="80" t="s">
        <v>16</v>
      </c>
      <c r="N14" s="80" t="s">
        <v>17</v>
      </c>
      <c r="O14" s="80" t="s">
        <v>18</v>
      </c>
      <c r="P14" s="80" t="s">
        <v>19</v>
      </c>
      <c r="Q14" s="9" t="s">
        <v>148</v>
      </c>
      <c r="R14" s="80" t="s">
        <v>20</v>
      </c>
      <c r="S14" s="113"/>
      <c r="T14" s="113"/>
    </row>
    <row r="15" spans="1:20" ht="12">
      <c r="A15" s="69" t="s">
        <v>55</v>
      </c>
      <c r="B15" s="114" t="s">
        <v>105</v>
      </c>
      <c r="C15" s="91" t="s">
        <v>21</v>
      </c>
      <c r="D15" s="78">
        <v>120</v>
      </c>
      <c r="E15" s="78">
        <v>100</v>
      </c>
      <c r="F15" s="78">
        <v>0</v>
      </c>
      <c r="G15" s="78">
        <v>0</v>
      </c>
      <c r="H15" s="78">
        <v>50</v>
      </c>
      <c r="I15" s="78">
        <v>40</v>
      </c>
      <c r="J15" s="78">
        <v>60</v>
      </c>
      <c r="K15" s="78">
        <v>30</v>
      </c>
      <c r="L15" s="78">
        <v>30</v>
      </c>
      <c r="M15" s="78">
        <v>50</v>
      </c>
      <c r="N15" s="78">
        <v>100</v>
      </c>
      <c r="O15" s="78">
        <v>50</v>
      </c>
      <c r="P15" s="78">
        <v>100</v>
      </c>
      <c r="Q15" s="78">
        <v>30</v>
      </c>
      <c r="R15" s="78">
        <f>SUM(D15:Q15)</f>
        <v>760</v>
      </c>
      <c r="S15" s="115"/>
      <c r="T15" s="96">
        <f>R15*S15</f>
        <v>0</v>
      </c>
    </row>
    <row r="16" spans="1:20" ht="24">
      <c r="A16" s="69" t="s">
        <v>57</v>
      </c>
      <c r="B16" s="73" t="s">
        <v>110</v>
      </c>
      <c r="C16" s="74" t="s">
        <v>21</v>
      </c>
      <c r="D16" s="22">
        <v>120</v>
      </c>
      <c r="E16" s="22">
        <v>100</v>
      </c>
      <c r="F16" s="22">
        <v>0</v>
      </c>
      <c r="G16" s="22">
        <v>0</v>
      </c>
      <c r="H16" s="22">
        <v>50</v>
      </c>
      <c r="I16" s="22">
        <v>40</v>
      </c>
      <c r="J16" s="22">
        <v>10</v>
      </c>
      <c r="K16" s="22">
        <v>30</v>
      </c>
      <c r="L16" s="48">
        <v>0</v>
      </c>
      <c r="M16" s="22">
        <v>0</v>
      </c>
      <c r="N16" s="22">
        <v>50</v>
      </c>
      <c r="O16" s="22">
        <v>50</v>
      </c>
      <c r="P16" s="22">
        <v>50</v>
      </c>
      <c r="Q16" s="22">
        <v>30</v>
      </c>
      <c r="R16" s="22">
        <f>SUM(D16:Q16)</f>
        <v>530</v>
      </c>
      <c r="S16" s="75"/>
      <c r="T16" s="101">
        <f>R16*S16</f>
        <v>0</v>
      </c>
    </row>
    <row r="17" spans="1:20" ht="60">
      <c r="A17" s="69" t="s">
        <v>58</v>
      </c>
      <c r="B17" s="47" t="s">
        <v>182</v>
      </c>
      <c r="C17" s="17" t="s">
        <v>21</v>
      </c>
      <c r="D17" s="48">
        <v>200</v>
      </c>
      <c r="E17" s="48">
        <v>100</v>
      </c>
      <c r="F17" s="48">
        <v>0</v>
      </c>
      <c r="G17" s="48">
        <v>0</v>
      </c>
      <c r="H17" s="78">
        <v>20</v>
      </c>
      <c r="I17" s="48">
        <v>0</v>
      </c>
      <c r="J17" s="48">
        <v>40</v>
      </c>
      <c r="K17" s="48">
        <v>20</v>
      </c>
      <c r="L17" s="48">
        <v>0</v>
      </c>
      <c r="M17" s="48">
        <v>0</v>
      </c>
      <c r="N17" s="48"/>
      <c r="O17" s="48">
        <v>0</v>
      </c>
      <c r="P17" s="48">
        <v>100</v>
      </c>
      <c r="Q17" s="48">
        <v>25</v>
      </c>
      <c r="R17" s="48">
        <f>SUM(D17:Q17)</f>
        <v>505</v>
      </c>
      <c r="S17" s="27"/>
      <c r="T17" s="62">
        <f>R17*S17</f>
        <v>0</v>
      </c>
    </row>
    <row r="18" spans="2:20" ht="12">
      <c r="B18" s="42"/>
      <c r="C18" s="32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102"/>
      <c r="R18" s="94" t="s">
        <v>23</v>
      </c>
      <c r="S18" s="95"/>
      <c r="T18" s="117">
        <f>SUM(T15:T17)</f>
        <v>0</v>
      </c>
    </row>
    <row r="19" spans="2:20" ht="12.75" customHeight="1">
      <c r="B19" s="4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166" t="s">
        <v>24</v>
      </c>
      <c r="R19" s="167"/>
      <c r="S19" s="168"/>
      <c r="T19" s="117">
        <f>T18*0.055</f>
        <v>0</v>
      </c>
    </row>
    <row r="20" spans="2:20" ht="12">
      <c r="B20" s="4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97"/>
      <c r="R20" s="107" t="s">
        <v>25</v>
      </c>
      <c r="S20" s="95"/>
      <c r="T20" s="117">
        <f>T18+T19</f>
        <v>0</v>
      </c>
    </row>
    <row r="22" spans="2:20" ht="12" customHeight="1">
      <c r="B22" s="165" t="s">
        <v>26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</row>
    <row r="23" spans="2:20" ht="12" customHeight="1"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</row>
    <row r="24" spans="2:20" ht="12" customHeight="1">
      <c r="B24" s="162" t="s">
        <v>27</v>
      </c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</row>
    <row r="25" spans="2:20" ht="12" customHeight="1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2:20" ht="12" customHeight="1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3:20" ht="12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2:20" ht="12" customHeight="1">
      <c r="B28" s="169" t="s">
        <v>28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</row>
    <row r="29" spans="2:20" ht="29.25" customHeight="1">
      <c r="B29" s="162" t="s">
        <v>29</v>
      </c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</row>
    <row r="32" spans="2:20" s="30" customFormat="1" ht="24">
      <c r="B32" s="29" t="s">
        <v>30</v>
      </c>
      <c r="E32" s="30" t="s">
        <v>31</v>
      </c>
      <c r="S32" s="31"/>
      <c r="T32" s="31"/>
    </row>
    <row r="33" spans="2:20" s="30" customFormat="1" ht="12">
      <c r="B33" s="29"/>
      <c r="D33" s="43" t="s">
        <v>32</v>
      </c>
      <c r="S33" s="31"/>
      <c r="T33" s="31"/>
    </row>
    <row r="34" spans="2:20" s="30" customFormat="1" ht="12">
      <c r="B34" s="29"/>
      <c r="D34" s="43" t="s">
        <v>33</v>
      </c>
      <c r="S34" s="31"/>
      <c r="T34" s="31"/>
    </row>
    <row r="35" spans="2:20" s="30" customFormat="1" ht="12">
      <c r="B35" s="29"/>
      <c r="D35" s="43" t="s">
        <v>34</v>
      </c>
      <c r="S35" s="31"/>
      <c r="T35" s="31"/>
    </row>
    <row r="56" ht="14.25" customHeight="1"/>
  </sheetData>
  <sheetProtection selectLockedCells="1" selectUnlockedCells="1"/>
  <mergeCells count="10">
    <mergeCell ref="Q19:S19"/>
    <mergeCell ref="B7:T7"/>
    <mergeCell ref="B8:T8"/>
    <mergeCell ref="B10:T10"/>
    <mergeCell ref="B11:T11"/>
    <mergeCell ref="D13:R13"/>
    <mergeCell ref="B22:T22"/>
    <mergeCell ref="B24:T24"/>
    <mergeCell ref="B28:T28"/>
    <mergeCell ref="B29:T29"/>
  </mergeCells>
  <printOptions/>
  <pageMargins left="0" right="0" top="0.5909722222222222" bottom="0.19652777777777777" header="0.31527777777777777" footer="0"/>
  <pageSetup horizontalDpi="600" verticalDpi="600" orientation="landscape" paperSize="9" scale="90" r:id="rId1"/>
  <headerFooter alignWithMargins="0">
    <oddHeader>&amp;L&amp;9Lycée Victor Hugo
Clg Blum
Clg Voltaire
LP Eugène Montel
Clg Jaurès
COLOMIERS&amp;C&amp;9Clg Tillion - AUSSONNE
Clg Grand Selve - GRENADE
Clg Rey - CADOURS
Lycée et Clg  - PIBRAC
Clg - BEAUZELLE&amp;R&amp;9Lycée Saint-Exupéry
Clg Mermoz
Clg Guillaumet
BLAGNAC</oddHeader>
    <oddFooter>&amp;RPage &amp;P
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7:T46"/>
  <sheetViews>
    <sheetView zoomScalePageLayoutView="0" workbookViewId="0" topLeftCell="A7">
      <selection activeCell="T25" sqref="T25"/>
    </sheetView>
  </sheetViews>
  <sheetFormatPr defaultColWidth="11.421875" defaultRowHeight="12.75"/>
  <cols>
    <col min="1" max="1" width="8.28125" style="31" customWidth="1"/>
    <col min="2" max="2" width="21.7109375" style="29" customWidth="1"/>
    <col min="3" max="3" width="12.57421875" style="30" bestFit="1" customWidth="1"/>
    <col min="4" max="4" width="6.00390625" style="30" customWidth="1"/>
    <col min="5" max="5" width="7.28125" style="30" customWidth="1"/>
    <col min="6" max="6" width="5.421875" style="30" customWidth="1"/>
    <col min="7" max="7" width="9.57421875" style="30" customWidth="1"/>
    <col min="8" max="8" width="7.140625" style="30" customWidth="1"/>
    <col min="9" max="9" width="7.57421875" style="30" customWidth="1"/>
    <col min="10" max="10" width="6.00390625" style="30" customWidth="1"/>
    <col min="11" max="11" width="6.7109375" style="30" customWidth="1"/>
    <col min="12" max="12" width="7.7109375" style="30" customWidth="1"/>
    <col min="13" max="13" width="6.28125" style="30" customWidth="1"/>
    <col min="14" max="14" width="6.7109375" style="30" customWidth="1"/>
    <col min="15" max="16" width="6.140625" style="30" customWidth="1"/>
    <col min="17" max="17" width="8.8515625" style="30" customWidth="1"/>
    <col min="18" max="18" width="6.28125" style="30" customWidth="1"/>
    <col min="19" max="19" width="7.8515625" style="31" customWidth="1"/>
    <col min="20" max="20" width="6.57421875" style="31" customWidth="1"/>
    <col min="21" max="21" width="11.57421875" style="31" customWidth="1"/>
    <col min="22" max="16384" width="11.421875" style="31" customWidth="1"/>
  </cols>
  <sheetData>
    <row r="7" spans="2:20" ht="12">
      <c r="B7" s="172" t="s">
        <v>143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</row>
    <row r="8" spans="2:20" ht="12">
      <c r="B8" s="172" t="s">
        <v>0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</row>
    <row r="9" spans="2:20" ht="12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2:20" ht="12">
      <c r="B10" s="160" t="s">
        <v>1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</row>
    <row r="11" spans="2:20" ht="12" customHeight="1">
      <c r="B11" s="160" t="s">
        <v>177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</row>
    <row r="12" spans="2:20" ht="12">
      <c r="B12" s="35"/>
      <c r="C12" s="33"/>
      <c r="D12" s="33"/>
      <c r="E12" s="33"/>
      <c r="F12" s="29"/>
      <c r="G12" s="33"/>
      <c r="H12" s="33"/>
      <c r="I12" s="29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60" customHeight="1">
      <c r="A13" s="110" t="s">
        <v>50</v>
      </c>
      <c r="B13" s="80" t="s">
        <v>2</v>
      </c>
      <c r="C13" s="111" t="s">
        <v>3</v>
      </c>
      <c r="D13" s="178" t="s">
        <v>4</v>
      </c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11" t="s">
        <v>118</v>
      </c>
      <c r="T13" s="111" t="s">
        <v>6</v>
      </c>
    </row>
    <row r="14" spans="1:20" s="3" customFormat="1" ht="36">
      <c r="A14" s="110" t="s">
        <v>52</v>
      </c>
      <c r="B14" s="112" t="s">
        <v>101</v>
      </c>
      <c r="C14" s="91"/>
      <c r="D14" s="80" t="s">
        <v>7</v>
      </c>
      <c r="E14" s="80" t="s">
        <v>8</v>
      </c>
      <c r="F14" s="80" t="s">
        <v>53</v>
      </c>
      <c r="G14" s="80" t="s">
        <v>10</v>
      </c>
      <c r="H14" s="80" t="s">
        <v>11</v>
      </c>
      <c r="I14" s="80" t="s">
        <v>54</v>
      </c>
      <c r="J14" s="80" t="s">
        <v>13</v>
      </c>
      <c r="K14" s="111" t="s">
        <v>14</v>
      </c>
      <c r="L14" s="80" t="s">
        <v>15</v>
      </c>
      <c r="M14" s="80" t="s">
        <v>16</v>
      </c>
      <c r="N14" s="80" t="s">
        <v>17</v>
      </c>
      <c r="O14" s="80" t="s">
        <v>18</v>
      </c>
      <c r="P14" s="80" t="s">
        <v>19</v>
      </c>
      <c r="Q14" s="9" t="s">
        <v>148</v>
      </c>
      <c r="R14" s="80" t="s">
        <v>20</v>
      </c>
      <c r="S14" s="113"/>
      <c r="T14" s="113"/>
    </row>
    <row r="15" spans="1:20" ht="24">
      <c r="A15" s="69" t="s">
        <v>55</v>
      </c>
      <c r="B15" s="114" t="s">
        <v>102</v>
      </c>
      <c r="C15" s="91" t="s">
        <v>21</v>
      </c>
      <c r="D15" s="78">
        <v>60</v>
      </c>
      <c r="E15" s="78">
        <v>50</v>
      </c>
      <c r="F15" s="78">
        <v>0</v>
      </c>
      <c r="G15" s="78">
        <v>0</v>
      </c>
      <c r="H15" s="78">
        <v>5</v>
      </c>
      <c r="I15" s="78">
        <v>8</v>
      </c>
      <c r="J15" s="78">
        <v>10</v>
      </c>
      <c r="K15" s="78">
        <v>0</v>
      </c>
      <c r="L15" s="78">
        <v>10</v>
      </c>
      <c r="M15" s="78">
        <v>5</v>
      </c>
      <c r="N15" s="78">
        <v>20</v>
      </c>
      <c r="O15" s="78">
        <v>0</v>
      </c>
      <c r="P15" s="78">
        <v>10</v>
      </c>
      <c r="Q15" s="78">
        <v>0</v>
      </c>
      <c r="R15" s="78">
        <f aca="true" t="shared" si="0" ref="R15:R25">SUM(D15:Q15)</f>
        <v>178</v>
      </c>
      <c r="S15" s="115"/>
      <c r="T15" s="96">
        <f aca="true" t="shared" si="1" ref="T15:T25">R15*S15</f>
        <v>0</v>
      </c>
    </row>
    <row r="16" spans="1:20" ht="15" customHeight="1">
      <c r="A16" s="69" t="s">
        <v>57</v>
      </c>
      <c r="B16" s="114" t="s">
        <v>103</v>
      </c>
      <c r="C16" s="91" t="s">
        <v>21</v>
      </c>
      <c r="D16" s="78">
        <v>100</v>
      </c>
      <c r="E16" s="78">
        <v>100</v>
      </c>
      <c r="F16" s="78">
        <v>0</v>
      </c>
      <c r="G16" s="78">
        <v>0</v>
      </c>
      <c r="H16" s="78">
        <v>15</v>
      </c>
      <c r="I16" s="78">
        <v>20</v>
      </c>
      <c r="J16" s="78">
        <v>10</v>
      </c>
      <c r="K16" s="78">
        <v>0</v>
      </c>
      <c r="L16" s="116">
        <v>10</v>
      </c>
      <c r="M16" s="78">
        <v>10</v>
      </c>
      <c r="N16" s="116">
        <v>20</v>
      </c>
      <c r="O16" s="116">
        <v>10</v>
      </c>
      <c r="P16" s="116">
        <v>10</v>
      </c>
      <c r="Q16" s="116">
        <v>0</v>
      </c>
      <c r="R16" s="78">
        <f t="shared" si="0"/>
        <v>305</v>
      </c>
      <c r="S16" s="115"/>
      <c r="T16" s="96">
        <f t="shared" si="1"/>
        <v>0</v>
      </c>
    </row>
    <row r="17" spans="1:20" ht="24">
      <c r="A17" s="69" t="s">
        <v>58</v>
      </c>
      <c r="B17" s="114" t="s">
        <v>104</v>
      </c>
      <c r="C17" s="91" t="s">
        <v>21</v>
      </c>
      <c r="D17" s="78">
        <v>30</v>
      </c>
      <c r="E17" s="78">
        <v>50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5</v>
      </c>
      <c r="Q17" s="78">
        <v>0</v>
      </c>
      <c r="R17" s="78">
        <f t="shared" si="0"/>
        <v>85</v>
      </c>
      <c r="S17" s="115"/>
      <c r="T17" s="96">
        <f t="shared" si="1"/>
        <v>0</v>
      </c>
    </row>
    <row r="18" spans="1:20" ht="24">
      <c r="A18" s="69" t="s">
        <v>59</v>
      </c>
      <c r="B18" s="114" t="s">
        <v>121</v>
      </c>
      <c r="C18" s="91" t="s">
        <v>106</v>
      </c>
      <c r="D18" s="78">
        <v>120</v>
      </c>
      <c r="E18" s="78">
        <v>150</v>
      </c>
      <c r="F18" s="78">
        <v>30</v>
      </c>
      <c r="G18" s="78">
        <v>0</v>
      </c>
      <c r="H18" s="78">
        <v>0</v>
      </c>
      <c r="I18" s="78">
        <v>40</v>
      </c>
      <c r="J18" s="78">
        <v>60</v>
      </c>
      <c r="K18" s="78">
        <v>20</v>
      </c>
      <c r="L18" s="78">
        <v>0</v>
      </c>
      <c r="M18" s="78">
        <v>30</v>
      </c>
      <c r="N18" s="78">
        <v>150</v>
      </c>
      <c r="O18" s="78">
        <v>30</v>
      </c>
      <c r="P18" s="78">
        <v>100</v>
      </c>
      <c r="Q18" s="78">
        <v>20</v>
      </c>
      <c r="R18" s="78">
        <f t="shared" si="0"/>
        <v>750</v>
      </c>
      <c r="S18" s="115"/>
      <c r="T18" s="96">
        <f t="shared" si="1"/>
        <v>0</v>
      </c>
    </row>
    <row r="19" spans="1:20" ht="12">
      <c r="A19" s="69" t="s">
        <v>60</v>
      </c>
      <c r="B19" s="47" t="s">
        <v>107</v>
      </c>
      <c r="C19" s="17" t="s">
        <v>21</v>
      </c>
      <c r="D19" s="48">
        <v>5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f t="shared" si="0"/>
        <v>5</v>
      </c>
      <c r="S19" s="72"/>
      <c r="T19" s="62">
        <f t="shared" si="1"/>
        <v>0</v>
      </c>
    </row>
    <row r="20" spans="1:20" ht="12">
      <c r="A20" s="69" t="s">
        <v>62</v>
      </c>
      <c r="B20" s="47" t="s">
        <v>108</v>
      </c>
      <c r="C20" s="17" t="s">
        <v>21</v>
      </c>
      <c r="D20" s="48">
        <v>300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50</v>
      </c>
      <c r="Q20" s="48">
        <v>0</v>
      </c>
      <c r="R20" s="48">
        <f t="shared" si="0"/>
        <v>350</v>
      </c>
      <c r="S20" s="72"/>
      <c r="T20" s="62">
        <f t="shared" si="1"/>
        <v>0</v>
      </c>
    </row>
    <row r="21" spans="1:20" ht="12">
      <c r="A21" s="69" t="s">
        <v>64</v>
      </c>
      <c r="B21" s="47" t="s">
        <v>109</v>
      </c>
      <c r="C21" s="17" t="s">
        <v>21</v>
      </c>
      <c r="D21" s="48">
        <v>140</v>
      </c>
      <c r="E21" s="48">
        <v>100</v>
      </c>
      <c r="F21" s="48">
        <v>30</v>
      </c>
      <c r="G21" s="48">
        <v>0</v>
      </c>
      <c r="H21" s="48">
        <v>0</v>
      </c>
      <c r="I21" s="48">
        <v>0</v>
      </c>
      <c r="J21" s="48">
        <v>50</v>
      </c>
      <c r="K21" s="48">
        <v>0</v>
      </c>
      <c r="L21" s="48">
        <v>20</v>
      </c>
      <c r="M21" s="48">
        <v>0</v>
      </c>
      <c r="N21" s="48">
        <v>0</v>
      </c>
      <c r="O21" s="48">
        <v>0</v>
      </c>
      <c r="P21" s="48">
        <v>50</v>
      </c>
      <c r="Q21" s="48">
        <v>0</v>
      </c>
      <c r="R21" s="48">
        <f t="shared" si="0"/>
        <v>390</v>
      </c>
      <c r="S21" s="72"/>
      <c r="T21" s="62">
        <f t="shared" si="1"/>
        <v>0</v>
      </c>
    </row>
    <row r="22" spans="1:20" ht="24">
      <c r="A22" s="69" t="s">
        <v>66</v>
      </c>
      <c r="B22" s="73" t="s">
        <v>176</v>
      </c>
      <c r="C22" s="74" t="s">
        <v>106</v>
      </c>
      <c r="D22" s="22">
        <v>150</v>
      </c>
      <c r="E22" s="22">
        <v>60</v>
      </c>
      <c r="F22" s="22">
        <v>30</v>
      </c>
      <c r="G22" s="22">
        <v>0</v>
      </c>
      <c r="H22" s="79">
        <v>0</v>
      </c>
      <c r="I22" s="22">
        <v>40</v>
      </c>
      <c r="J22" s="22">
        <v>50</v>
      </c>
      <c r="K22" s="22">
        <v>20</v>
      </c>
      <c r="L22" s="22">
        <v>0</v>
      </c>
      <c r="M22" s="22">
        <v>50</v>
      </c>
      <c r="N22" s="22">
        <v>800</v>
      </c>
      <c r="O22" s="22">
        <v>0</v>
      </c>
      <c r="P22" s="22">
        <v>100</v>
      </c>
      <c r="Q22" s="22">
        <v>20</v>
      </c>
      <c r="R22" s="22">
        <f t="shared" si="0"/>
        <v>1320</v>
      </c>
      <c r="S22" s="27"/>
      <c r="T22" s="62">
        <f t="shared" si="1"/>
        <v>0</v>
      </c>
    </row>
    <row r="23" spans="1:20" ht="60">
      <c r="A23" s="69" t="s">
        <v>68</v>
      </c>
      <c r="B23" s="73" t="s">
        <v>183</v>
      </c>
      <c r="C23" s="74" t="s">
        <v>106</v>
      </c>
      <c r="D23" s="22">
        <v>80</v>
      </c>
      <c r="E23" s="22">
        <v>80</v>
      </c>
      <c r="F23" s="22">
        <v>0</v>
      </c>
      <c r="G23" s="22">
        <v>0</v>
      </c>
      <c r="H23" s="79">
        <v>0</v>
      </c>
      <c r="I23" s="22">
        <v>0</v>
      </c>
      <c r="J23" s="22">
        <v>20</v>
      </c>
      <c r="K23" s="22">
        <v>20</v>
      </c>
      <c r="L23" s="22">
        <v>0</v>
      </c>
      <c r="M23" s="22">
        <v>0</v>
      </c>
      <c r="N23" s="22"/>
      <c r="O23" s="22">
        <v>0</v>
      </c>
      <c r="P23" s="22">
        <v>100</v>
      </c>
      <c r="Q23" s="22">
        <v>20</v>
      </c>
      <c r="R23" s="22">
        <f t="shared" si="0"/>
        <v>320</v>
      </c>
      <c r="S23" s="72"/>
      <c r="T23" s="62">
        <f t="shared" si="1"/>
        <v>0</v>
      </c>
    </row>
    <row r="24" spans="1:20" ht="12">
      <c r="A24" s="69" t="s">
        <v>70</v>
      </c>
      <c r="B24" s="47" t="s">
        <v>111</v>
      </c>
      <c r="C24" s="7" t="s">
        <v>21</v>
      </c>
      <c r="D24" s="7">
        <v>0</v>
      </c>
      <c r="E24" s="7">
        <v>50</v>
      </c>
      <c r="F24" s="7">
        <v>0</v>
      </c>
      <c r="G24" s="7">
        <v>0</v>
      </c>
      <c r="H24" s="80">
        <v>0</v>
      </c>
      <c r="I24" s="7">
        <v>0</v>
      </c>
      <c r="J24" s="7">
        <v>40</v>
      </c>
      <c r="K24" s="7">
        <v>50</v>
      </c>
      <c r="L24" s="7">
        <v>0</v>
      </c>
      <c r="M24" s="7">
        <v>0</v>
      </c>
      <c r="N24" s="7">
        <v>0</v>
      </c>
      <c r="O24" s="7">
        <v>0</v>
      </c>
      <c r="P24" s="7">
        <v>20</v>
      </c>
      <c r="Q24" s="7">
        <v>0</v>
      </c>
      <c r="R24" s="22">
        <f t="shared" si="0"/>
        <v>160</v>
      </c>
      <c r="S24" s="72"/>
      <c r="T24" s="62">
        <f t="shared" si="1"/>
        <v>0</v>
      </c>
    </row>
    <row r="25" spans="1:20" ht="12">
      <c r="A25" s="69" t="s">
        <v>72</v>
      </c>
      <c r="B25" s="47" t="s">
        <v>178</v>
      </c>
      <c r="C25" s="7" t="s">
        <v>100</v>
      </c>
      <c r="D25" s="7">
        <v>200</v>
      </c>
      <c r="E25" s="7">
        <v>100</v>
      </c>
      <c r="F25" s="7">
        <v>0</v>
      </c>
      <c r="G25" s="7">
        <v>0</v>
      </c>
      <c r="H25" s="80">
        <v>10</v>
      </c>
      <c r="I25" s="7">
        <v>20</v>
      </c>
      <c r="J25" s="7">
        <v>60</v>
      </c>
      <c r="K25" s="7">
        <v>30</v>
      </c>
      <c r="L25" s="7">
        <v>20</v>
      </c>
      <c r="M25" s="7">
        <v>20</v>
      </c>
      <c r="N25" s="7">
        <v>150</v>
      </c>
      <c r="O25" s="7">
        <v>40</v>
      </c>
      <c r="P25" s="7">
        <v>50</v>
      </c>
      <c r="Q25" s="7">
        <v>35</v>
      </c>
      <c r="R25" s="22">
        <f t="shared" si="0"/>
        <v>735</v>
      </c>
      <c r="S25" s="72"/>
      <c r="T25" s="62">
        <f t="shared" si="1"/>
        <v>0</v>
      </c>
    </row>
    <row r="26" spans="2:20" ht="12">
      <c r="B26" s="42"/>
      <c r="C26" s="32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102"/>
      <c r="R26" s="94" t="s">
        <v>23</v>
      </c>
      <c r="S26" s="95"/>
      <c r="T26" s="117">
        <f>SUM(T15:T25)</f>
        <v>0</v>
      </c>
    </row>
    <row r="27" spans="2:20" ht="12.75" customHeight="1">
      <c r="B27" s="4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166" t="s">
        <v>24</v>
      </c>
      <c r="R27" s="167"/>
      <c r="S27" s="168"/>
      <c r="T27" s="117">
        <f>T26*0.055</f>
        <v>0</v>
      </c>
    </row>
    <row r="28" spans="2:20" ht="12">
      <c r="B28" s="4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97"/>
      <c r="R28" s="107" t="s">
        <v>25</v>
      </c>
      <c r="S28" s="95"/>
      <c r="T28" s="117">
        <f>T26+T27</f>
        <v>0</v>
      </c>
    </row>
    <row r="30" spans="2:20" ht="12" customHeight="1">
      <c r="B30" s="165" t="s">
        <v>26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</row>
    <row r="31" spans="2:20" ht="12" customHeight="1"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</row>
    <row r="32" spans="2:20" ht="12" customHeight="1">
      <c r="B32" s="162" t="s">
        <v>27</v>
      </c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</row>
    <row r="33" spans="2:20" ht="12" customHeight="1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</row>
    <row r="34" spans="2:20" ht="12" customHeight="1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2:20" ht="12" customHeigh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2:20" ht="12" customHeight="1"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2:20" ht="12" customHeight="1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3:20" ht="12"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</row>
    <row r="39" spans="2:20" ht="12" customHeight="1">
      <c r="B39" s="169" t="s">
        <v>28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</row>
    <row r="40" spans="2:20" ht="29.25" customHeight="1">
      <c r="B40" s="162" t="s">
        <v>29</v>
      </c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</row>
    <row r="43" spans="2:20" s="30" customFormat="1" ht="24">
      <c r="B43" s="29" t="s">
        <v>30</v>
      </c>
      <c r="E43" s="30" t="s">
        <v>31</v>
      </c>
      <c r="S43" s="31"/>
      <c r="T43" s="31"/>
    </row>
    <row r="44" spans="2:20" s="30" customFormat="1" ht="12">
      <c r="B44" s="29"/>
      <c r="D44" s="43" t="s">
        <v>32</v>
      </c>
      <c r="S44" s="31"/>
      <c r="T44" s="31"/>
    </row>
    <row r="45" spans="2:20" s="30" customFormat="1" ht="12">
      <c r="B45" s="29"/>
      <c r="D45" s="43" t="s">
        <v>33</v>
      </c>
      <c r="S45" s="31"/>
      <c r="T45" s="31"/>
    </row>
    <row r="46" spans="2:20" s="30" customFormat="1" ht="12">
      <c r="B46" s="29"/>
      <c r="D46" s="43" t="s">
        <v>34</v>
      </c>
      <c r="S46" s="31"/>
      <c r="T46" s="31"/>
    </row>
    <row r="67" ht="14.25" customHeight="1"/>
  </sheetData>
  <sheetProtection/>
  <mergeCells count="10">
    <mergeCell ref="Q27:S27"/>
    <mergeCell ref="B7:T7"/>
    <mergeCell ref="B8:T8"/>
    <mergeCell ref="B10:T10"/>
    <mergeCell ref="B11:T11"/>
    <mergeCell ref="D13:R13"/>
    <mergeCell ref="B30:T30"/>
    <mergeCell ref="B32:T32"/>
    <mergeCell ref="B39:T39"/>
    <mergeCell ref="B40:T40"/>
  </mergeCells>
  <printOptions/>
  <pageMargins left="0" right="0" top="0.5909722222222222" bottom="0.19652777777777777" header="0.31527777777777777" footer="0"/>
  <pageSetup horizontalDpi="600" verticalDpi="600" orientation="landscape" paperSize="9" scale="90" r:id="rId1"/>
  <headerFooter alignWithMargins="0">
    <oddHeader>&amp;L&amp;9Lycée Victor Hugo
Clg Blum
Clg Voltaire
LP Eugène Montel
Clg Jaurès
COLOMIERS&amp;C&amp;9Clg Tillion - AUSSONNE
Clg Grand Selve - GRENADE
Clg Rey - CADOURS
Lycée et Clg  - PIBRAC
Clg - BEAUZELLE&amp;R&amp;9Lycée Saint-Exupéry
Clg Mermoz
Clg Guillaumet
BLAGNAC</oddHeader>
    <oddFooter>&amp;RPage &amp;P
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7:T32"/>
  <sheetViews>
    <sheetView zoomScalePageLayoutView="0" workbookViewId="0" topLeftCell="A4">
      <selection activeCell="T15" sqref="T15"/>
    </sheetView>
  </sheetViews>
  <sheetFormatPr defaultColWidth="11.421875" defaultRowHeight="12.75"/>
  <cols>
    <col min="1" max="1" width="7.57421875" style="31" customWidth="1"/>
    <col min="2" max="2" width="16.8515625" style="29" customWidth="1"/>
    <col min="3" max="3" width="12.140625" style="30" customWidth="1"/>
    <col min="4" max="4" width="6.00390625" style="30" customWidth="1"/>
    <col min="5" max="5" width="7.28125" style="30" customWidth="1"/>
    <col min="6" max="6" width="5.421875" style="30" customWidth="1"/>
    <col min="7" max="7" width="9.57421875" style="30" customWidth="1"/>
    <col min="8" max="8" width="7.140625" style="30" customWidth="1"/>
    <col min="9" max="9" width="7.57421875" style="30" customWidth="1"/>
    <col min="10" max="10" width="6.00390625" style="30" customWidth="1"/>
    <col min="11" max="12" width="6.7109375" style="30" customWidth="1"/>
    <col min="13" max="13" width="6.28125" style="30" customWidth="1"/>
    <col min="14" max="14" width="6.7109375" style="30" customWidth="1"/>
    <col min="15" max="16" width="6.140625" style="30" customWidth="1"/>
    <col min="17" max="17" width="8.7109375" style="30" customWidth="1"/>
    <col min="18" max="18" width="6.28125" style="30" customWidth="1"/>
    <col min="19" max="20" width="7.57421875" style="31" customWidth="1"/>
    <col min="21" max="21" width="11.57421875" style="31" customWidth="1"/>
    <col min="22" max="16384" width="11.421875" style="31" customWidth="1"/>
  </cols>
  <sheetData>
    <row r="7" spans="2:20" ht="12">
      <c r="B7" s="172" t="s">
        <v>143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</row>
    <row r="8" spans="2:20" ht="12">
      <c r="B8" s="172" t="s">
        <v>0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</row>
    <row r="9" spans="2:20" ht="12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2:20" ht="12">
      <c r="B10" s="160" t="s">
        <v>1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</row>
    <row r="11" spans="2:20" ht="12" customHeight="1">
      <c r="B11" s="160" t="s">
        <v>171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</row>
    <row r="12" spans="2:20" ht="12">
      <c r="B12" s="35"/>
      <c r="C12" s="33"/>
      <c r="D12" s="33"/>
      <c r="E12" s="33"/>
      <c r="F12" s="29"/>
      <c r="G12" s="33"/>
      <c r="H12" s="33"/>
      <c r="I12" s="29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60" customHeight="1">
      <c r="A13" s="110" t="s">
        <v>50</v>
      </c>
      <c r="B13" s="7" t="s">
        <v>2</v>
      </c>
      <c r="C13" s="8" t="s">
        <v>3</v>
      </c>
      <c r="D13" s="163" t="s">
        <v>4</v>
      </c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8" t="s">
        <v>118</v>
      </c>
      <c r="T13" s="8" t="s">
        <v>6</v>
      </c>
    </row>
    <row r="14" spans="1:20" s="3" customFormat="1" ht="36">
      <c r="A14" s="110" t="s">
        <v>52</v>
      </c>
      <c r="B14" s="45"/>
      <c r="C14" s="17"/>
      <c r="D14" s="7" t="s">
        <v>7</v>
      </c>
      <c r="E14" s="7" t="s">
        <v>8</v>
      </c>
      <c r="F14" s="7" t="s">
        <v>53</v>
      </c>
      <c r="G14" s="7" t="s">
        <v>10</v>
      </c>
      <c r="H14" s="7" t="s">
        <v>11</v>
      </c>
      <c r="I14" s="7" t="s">
        <v>54</v>
      </c>
      <c r="J14" s="59" t="s">
        <v>13</v>
      </c>
      <c r="K14" s="66" t="s">
        <v>14</v>
      </c>
      <c r="L14" s="59" t="s">
        <v>15</v>
      </c>
      <c r="M14" s="59" t="s">
        <v>16</v>
      </c>
      <c r="N14" s="59" t="s">
        <v>17</v>
      </c>
      <c r="O14" s="59" t="s">
        <v>18</v>
      </c>
      <c r="P14" s="59" t="s">
        <v>19</v>
      </c>
      <c r="Q14" s="9" t="s">
        <v>148</v>
      </c>
      <c r="R14" s="7" t="s">
        <v>20</v>
      </c>
      <c r="S14" s="16"/>
      <c r="T14" s="16"/>
    </row>
    <row r="15" spans="1:20" ht="12">
      <c r="A15" s="69" t="s">
        <v>55</v>
      </c>
      <c r="B15" s="47" t="s">
        <v>136</v>
      </c>
      <c r="C15" s="17" t="s">
        <v>83</v>
      </c>
      <c r="D15" s="48">
        <v>300</v>
      </c>
      <c r="E15" s="48">
        <v>30000</v>
      </c>
      <c r="F15" s="48">
        <v>0</v>
      </c>
      <c r="G15" s="48">
        <v>100</v>
      </c>
      <c r="H15" s="48">
        <v>100</v>
      </c>
      <c r="I15" s="48">
        <v>2000</v>
      </c>
      <c r="J15" s="48">
        <v>2000</v>
      </c>
      <c r="K15" s="48">
        <v>1400</v>
      </c>
      <c r="L15" s="48">
        <v>300</v>
      </c>
      <c r="M15" s="48">
        <v>15000</v>
      </c>
      <c r="N15" s="48">
        <v>800</v>
      </c>
      <c r="O15" s="48">
        <v>0</v>
      </c>
      <c r="P15" s="48">
        <v>800</v>
      </c>
      <c r="Q15" s="48">
        <v>1500</v>
      </c>
      <c r="R15" s="48">
        <f>SUM(D15:Q15)</f>
        <v>54300</v>
      </c>
      <c r="S15" s="27"/>
      <c r="T15" s="62">
        <f>R15*S15</f>
        <v>0</v>
      </c>
    </row>
    <row r="16" spans="1:20" ht="15" customHeight="1">
      <c r="A16" s="69" t="s">
        <v>57</v>
      </c>
      <c r="B16" s="47" t="s">
        <v>137</v>
      </c>
      <c r="C16" s="17" t="s">
        <v>83</v>
      </c>
      <c r="D16" s="48">
        <v>8000</v>
      </c>
      <c r="E16" s="48">
        <v>200</v>
      </c>
      <c r="F16" s="48">
        <v>8000</v>
      </c>
      <c r="G16" s="48">
        <v>0</v>
      </c>
      <c r="H16" s="48">
        <v>0</v>
      </c>
      <c r="I16" s="48">
        <v>0</v>
      </c>
      <c r="J16" s="48">
        <v>6500</v>
      </c>
      <c r="K16" s="48">
        <v>0</v>
      </c>
      <c r="L16" s="68">
        <v>0</v>
      </c>
      <c r="M16" s="48">
        <v>3000</v>
      </c>
      <c r="N16" s="68">
        <v>5000</v>
      </c>
      <c r="O16" s="68">
        <v>4000</v>
      </c>
      <c r="P16" s="68">
        <v>0</v>
      </c>
      <c r="Q16" s="104">
        <v>0</v>
      </c>
      <c r="R16" s="22">
        <f>SUM(D16:Q16)</f>
        <v>34700</v>
      </c>
      <c r="S16" s="70"/>
      <c r="T16" s="62">
        <f>R16*S16</f>
        <v>0</v>
      </c>
    </row>
    <row r="17" spans="2:20" ht="12">
      <c r="B17" s="42"/>
      <c r="C17" s="32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102"/>
      <c r="R17" s="94" t="s">
        <v>23</v>
      </c>
      <c r="S17" s="95"/>
      <c r="T17" s="117">
        <f>SUM(T15:T16)</f>
        <v>0</v>
      </c>
    </row>
    <row r="18" spans="2:20" ht="12.75" customHeight="1">
      <c r="B18" s="4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166" t="s">
        <v>24</v>
      </c>
      <c r="R18" s="167"/>
      <c r="S18" s="168"/>
      <c r="T18" s="117">
        <f>T17*0.055</f>
        <v>0</v>
      </c>
    </row>
    <row r="19" spans="2:20" ht="12">
      <c r="B19" s="4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97"/>
      <c r="R19" s="107" t="s">
        <v>25</v>
      </c>
      <c r="S19" s="95"/>
      <c r="T19" s="117">
        <f>T17+T18</f>
        <v>0</v>
      </c>
    </row>
    <row r="21" spans="2:20" ht="12" customHeight="1">
      <c r="B21" s="165" t="s">
        <v>26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</row>
    <row r="22" spans="3:20" ht="18.75" customHeight="1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2:20" ht="12" customHeight="1">
      <c r="B23" s="162" t="s">
        <v>27</v>
      </c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</row>
    <row r="24" spans="3:20" ht="12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" customHeight="1">
      <c r="B25" s="169" t="s">
        <v>28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</row>
    <row r="26" spans="2:20" ht="29.25" customHeight="1">
      <c r="B26" s="162" t="s">
        <v>29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</row>
    <row r="29" spans="2:20" s="30" customFormat="1" ht="24">
      <c r="B29" s="29" t="s">
        <v>30</v>
      </c>
      <c r="E29" s="30" t="s">
        <v>31</v>
      </c>
      <c r="S29" s="31"/>
      <c r="T29" s="31"/>
    </row>
    <row r="30" spans="2:20" s="30" customFormat="1" ht="12">
      <c r="B30" s="29"/>
      <c r="D30" s="43" t="s">
        <v>32</v>
      </c>
      <c r="S30" s="31"/>
      <c r="T30" s="31"/>
    </row>
    <row r="31" spans="2:20" s="30" customFormat="1" ht="12">
      <c r="B31" s="29"/>
      <c r="D31" s="43" t="s">
        <v>33</v>
      </c>
      <c r="S31" s="31"/>
      <c r="T31" s="31"/>
    </row>
    <row r="32" spans="2:20" s="30" customFormat="1" ht="12">
      <c r="B32" s="29"/>
      <c r="D32" s="43" t="s">
        <v>34</v>
      </c>
      <c r="S32" s="31"/>
      <c r="T32" s="31"/>
    </row>
    <row r="53" ht="14.25" customHeight="1"/>
  </sheetData>
  <sheetProtection selectLockedCells="1" selectUnlockedCells="1"/>
  <mergeCells count="10">
    <mergeCell ref="B23:T23"/>
    <mergeCell ref="B25:T25"/>
    <mergeCell ref="B26:T26"/>
    <mergeCell ref="B7:T7"/>
    <mergeCell ref="B8:T8"/>
    <mergeCell ref="B10:T10"/>
    <mergeCell ref="B11:T11"/>
    <mergeCell ref="D13:R13"/>
    <mergeCell ref="B21:T21"/>
    <mergeCell ref="Q18:S18"/>
  </mergeCells>
  <printOptions/>
  <pageMargins left="0" right="0" top="0.5909722222222222" bottom="0.19652777777777777" header="0.31527777777777777" footer="0"/>
  <pageSetup horizontalDpi="300" verticalDpi="300" orientation="landscape" paperSize="9" scale="90" r:id="rId1"/>
  <headerFooter alignWithMargins="0">
    <oddHeader>&amp;L&amp;9Lycée Victor Hugo
Clg Blum
Clg Voltaire
LP Eugène Montel
Clg Jaurès
COLOMIERS&amp;C&amp;9Clg Tillion - AUSSONNE
Clg Grand Selve - GRENADE
Clg Rey - CADOURS
Lycée et Clg  - PIBRAC
Clg - BEAUZELLE&amp;R&amp;9Lycée Saint-Exupéry
Clg Mermoz
Clg Guillaumet
BLAGNAC</oddHeader>
    <oddFooter>&amp;RPage &amp;P
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7:T32"/>
  <sheetViews>
    <sheetView zoomScalePageLayoutView="0" workbookViewId="0" topLeftCell="A7">
      <selection activeCell="T16" sqref="T16"/>
    </sheetView>
  </sheetViews>
  <sheetFormatPr defaultColWidth="11.421875" defaultRowHeight="12.75"/>
  <cols>
    <col min="1" max="1" width="6.8515625" style="31" customWidth="1"/>
    <col min="2" max="2" width="20.28125" style="29" customWidth="1"/>
    <col min="3" max="3" width="10.8515625" style="30" customWidth="1"/>
    <col min="4" max="4" width="6.00390625" style="30" customWidth="1"/>
    <col min="5" max="5" width="7.28125" style="30" customWidth="1"/>
    <col min="6" max="6" width="5.421875" style="30" customWidth="1"/>
    <col min="7" max="7" width="9.57421875" style="30" customWidth="1"/>
    <col min="8" max="8" width="7.140625" style="30" customWidth="1"/>
    <col min="9" max="9" width="7.57421875" style="30" customWidth="1"/>
    <col min="10" max="10" width="6.00390625" style="30" customWidth="1"/>
    <col min="11" max="12" width="6.7109375" style="30" customWidth="1"/>
    <col min="13" max="13" width="6.28125" style="30" customWidth="1"/>
    <col min="14" max="14" width="6.7109375" style="30" customWidth="1"/>
    <col min="15" max="16" width="6.140625" style="30" customWidth="1"/>
    <col min="17" max="17" width="8.57421875" style="30" customWidth="1"/>
    <col min="18" max="18" width="6.28125" style="30" customWidth="1"/>
    <col min="19" max="19" width="7.421875" style="31" customWidth="1"/>
    <col min="20" max="20" width="7.28125" style="31" customWidth="1"/>
    <col min="21" max="21" width="11.57421875" style="31" customWidth="1"/>
    <col min="22" max="16384" width="11.421875" style="31" customWidth="1"/>
  </cols>
  <sheetData>
    <row r="7" spans="2:20" ht="12">
      <c r="B7" s="172" t="s">
        <v>143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</row>
    <row r="8" spans="2:20" ht="12">
      <c r="B8" s="172" t="s">
        <v>0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</row>
    <row r="9" spans="2:20" ht="12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2:20" ht="12">
      <c r="B10" s="160" t="s">
        <v>1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</row>
    <row r="11" spans="2:20" ht="12" customHeight="1">
      <c r="B11" s="160" t="s">
        <v>172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</row>
    <row r="12" spans="2:20" ht="12">
      <c r="B12" s="35"/>
      <c r="C12" s="33"/>
      <c r="D12" s="33"/>
      <c r="E12" s="33"/>
      <c r="F12" s="29"/>
      <c r="G12" s="33"/>
      <c r="H12" s="33"/>
      <c r="I12" s="29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60" customHeight="1">
      <c r="A13" s="110" t="s">
        <v>50</v>
      </c>
      <c r="B13" s="7" t="s">
        <v>2</v>
      </c>
      <c r="C13" s="8" t="s">
        <v>147</v>
      </c>
      <c r="D13" s="163" t="s">
        <v>4</v>
      </c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8" t="s">
        <v>118</v>
      </c>
      <c r="T13" s="8" t="s">
        <v>6</v>
      </c>
    </row>
    <row r="14" spans="1:20" s="3" customFormat="1" ht="36">
      <c r="A14" s="110" t="s">
        <v>52</v>
      </c>
      <c r="B14" s="45"/>
      <c r="C14" s="17"/>
      <c r="D14" s="7" t="s">
        <v>7</v>
      </c>
      <c r="E14" s="7" t="s">
        <v>8</v>
      </c>
      <c r="F14" s="7" t="s">
        <v>53</v>
      </c>
      <c r="G14" s="7" t="s">
        <v>10</v>
      </c>
      <c r="H14" s="7" t="s">
        <v>11</v>
      </c>
      <c r="I14" s="7" t="s">
        <v>54</v>
      </c>
      <c r="J14" s="59" t="s">
        <v>13</v>
      </c>
      <c r="K14" s="66" t="s">
        <v>14</v>
      </c>
      <c r="L14" s="59" t="s">
        <v>15</v>
      </c>
      <c r="M14" s="59" t="s">
        <v>16</v>
      </c>
      <c r="N14" s="59" t="s">
        <v>17</v>
      </c>
      <c r="O14" s="7" t="s">
        <v>18</v>
      </c>
      <c r="P14" s="7" t="s">
        <v>19</v>
      </c>
      <c r="Q14" s="9" t="s">
        <v>148</v>
      </c>
      <c r="R14" s="7" t="s">
        <v>20</v>
      </c>
      <c r="S14" s="16"/>
      <c r="T14" s="16"/>
    </row>
    <row r="15" spans="1:20" s="3" customFormat="1" ht="12">
      <c r="A15" s="69" t="s">
        <v>55</v>
      </c>
      <c r="B15" s="23" t="s">
        <v>138</v>
      </c>
      <c r="C15" s="17" t="s">
        <v>21</v>
      </c>
      <c r="D15" s="7">
        <v>400</v>
      </c>
      <c r="E15" s="7">
        <v>100</v>
      </c>
      <c r="F15" s="7">
        <v>60</v>
      </c>
      <c r="G15" s="7">
        <v>0</v>
      </c>
      <c r="H15" s="7">
        <v>20</v>
      </c>
      <c r="I15" s="7">
        <v>0</v>
      </c>
      <c r="J15" s="59">
        <v>0</v>
      </c>
      <c r="K15" s="66">
        <v>20</v>
      </c>
      <c r="L15" s="59">
        <v>30</v>
      </c>
      <c r="M15" s="59">
        <v>0</v>
      </c>
      <c r="N15" s="59">
        <v>200</v>
      </c>
      <c r="O15" s="7">
        <v>0</v>
      </c>
      <c r="P15" s="7">
        <v>30</v>
      </c>
      <c r="Q15" s="59">
        <v>20</v>
      </c>
      <c r="R15" s="48">
        <f>SUM(D15:Q15)</f>
        <v>880</v>
      </c>
      <c r="S15" s="16"/>
      <c r="T15" s="62">
        <f>R15*S15</f>
        <v>0</v>
      </c>
    </row>
    <row r="16" spans="1:20" ht="24">
      <c r="A16" s="69" t="s">
        <v>57</v>
      </c>
      <c r="B16" s="47" t="s">
        <v>139</v>
      </c>
      <c r="C16" s="17" t="s">
        <v>21</v>
      </c>
      <c r="D16" s="48">
        <v>30</v>
      </c>
      <c r="E16" s="48">
        <v>50</v>
      </c>
      <c r="F16" s="48">
        <v>0</v>
      </c>
      <c r="G16" s="48">
        <v>10</v>
      </c>
      <c r="H16" s="48">
        <v>0</v>
      </c>
      <c r="I16" s="48">
        <v>10</v>
      </c>
      <c r="J16" s="48">
        <v>0</v>
      </c>
      <c r="K16" s="48">
        <v>5</v>
      </c>
      <c r="L16" s="48">
        <v>15</v>
      </c>
      <c r="M16" s="48">
        <v>0</v>
      </c>
      <c r="N16" s="48">
        <v>0</v>
      </c>
      <c r="O16" s="48">
        <v>0</v>
      </c>
      <c r="P16" s="48">
        <v>0</v>
      </c>
      <c r="Q16" s="22">
        <v>5</v>
      </c>
      <c r="R16" s="22">
        <f>SUM(D16:Q16)</f>
        <v>125</v>
      </c>
      <c r="S16" s="70"/>
      <c r="T16" s="62">
        <f>R16*S16</f>
        <v>0</v>
      </c>
    </row>
    <row r="17" spans="2:20" ht="12">
      <c r="B17" s="42"/>
      <c r="C17" s="32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102"/>
      <c r="R17" s="94" t="s">
        <v>23</v>
      </c>
      <c r="S17" s="95"/>
      <c r="T17" s="150">
        <f>SUM(T15:T16)</f>
        <v>0</v>
      </c>
    </row>
    <row r="18" spans="2:20" ht="12.75" customHeight="1">
      <c r="B18" s="4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166" t="s">
        <v>24</v>
      </c>
      <c r="R18" s="167"/>
      <c r="S18" s="168"/>
      <c r="T18" s="94">
        <f>T17*0.055</f>
        <v>0</v>
      </c>
    </row>
    <row r="19" spans="2:20" ht="12">
      <c r="B19" s="4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108"/>
      <c r="R19" s="151" t="s">
        <v>25</v>
      </c>
      <c r="S19" s="140"/>
      <c r="T19" s="141">
        <f>T17+T18</f>
        <v>0</v>
      </c>
    </row>
    <row r="21" spans="2:20" ht="12" customHeight="1">
      <c r="B21" s="165" t="s">
        <v>26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</row>
    <row r="22" spans="3:20" ht="18.75" customHeight="1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2:20" ht="12" customHeight="1">
      <c r="B23" s="162" t="s">
        <v>27</v>
      </c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</row>
    <row r="24" spans="3:20" ht="12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2:20" ht="12" customHeight="1">
      <c r="B25" s="169" t="s">
        <v>28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</row>
    <row r="26" spans="2:20" ht="29.25" customHeight="1">
      <c r="B26" s="162" t="s">
        <v>29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</row>
    <row r="29" spans="2:20" s="30" customFormat="1" ht="24">
      <c r="B29" s="29" t="s">
        <v>30</v>
      </c>
      <c r="E29" s="30" t="s">
        <v>31</v>
      </c>
      <c r="S29" s="31"/>
      <c r="T29" s="31"/>
    </row>
    <row r="30" spans="2:20" s="30" customFormat="1" ht="12">
      <c r="B30" s="29"/>
      <c r="D30" s="43" t="s">
        <v>32</v>
      </c>
      <c r="S30" s="31"/>
      <c r="T30" s="31"/>
    </row>
    <row r="31" spans="2:20" s="30" customFormat="1" ht="12">
      <c r="B31" s="29"/>
      <c r="D31" s="43" t="s">
        <v>33</v>
      </c>
      <c r="S31" s="31"/>
      <c r="T31" s="31"/>
    </row>
    <row r="32" spans="2:20" s="30" customFormat="1" ht="12">
      <c r="B32" s="29"/>
      <c r="D32" s="43" t="s">
        <v>34</v>
      </c>
      <c r="S32" s="31"/>
      <c r="T32" s="31"/>
    </row>
    <row r="53" ht="14.25" customHeight="1"/>
  </sheetData>
  <sheetProtection selectLockedCells="1" selectUnlockedCells="1"/>
  <mergeCells count="10">
    <mergeCell ref="B23:T23"/>
    <mergeCell ref="B25:T25"/>
    <mergeCell ref="B26:T26"/>
    <mergeCell ref="B7:T7"/>
    <mergeCell ref="B8:T8"/>
    <mergeCell ref="B10:T10"/>
    <mergeCell ref="B11:T11"/>
    <mergeCell ref="D13:R13"/>
    <mergeCell ref="B21:T21"/>
    <mergeCell ref="Q18:S18"/>
  </mergeCells>
  <printOptions/>
  <pageMargins left="0" right="0" top="0.5909722222222222" bottom="0.19652777777777777" header="0.31527777777777777" footer="0"/>
  <pageSetup horizontalDpi="300" verticalDpi="300" orientation="landscape" paperSize="9" scale="90" r:id="rId1"/>
  <headerFooter alignWithMargins="0">
    <oddHeader>&amp;L&amp;9Lycée Victor Hugo
Clg Blum
Clg Voltaire
LP Eugène Montel
Clg Jaurès
COLOMIERS&amp;C&amp;9Clg Tillion - AUSSONNE
Clg Grand Selve - GRENADE
Clg Rey - CADOURS
Lycée et Clg  - PIBRAC
Clg - BEAUZELLE&amp;R&amp;9Lycée Saint-Exupéry
Clg Mermoz
Clg Guillaumet
BLAGNAC</oddHeader>
    <oddFooter>&amp;RPage &amp;P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U34"/>
  <sheetViews>
    <sheetView zoomScale="110" zoomScaleNormal="110" zoomScalePageLayoutView="0" workbookViewId="0" topLeftCell="A7">
      <selection activeCell="T20" sqref="T20"/>
    </sheetView>
  </sheetViews>
  <sheetFormatPr defaultColWidth="11.421875" defaultRowHeight="12.75"/>
  <cols>
    <col min="1" max="1" width="7.140625" style="31" customWidth="1"/>
    <col min="2" max="2" width="20.8515625" style="29" customWidth="1"/>
    <col min="3" max="3" width="11.421875" style="30" customWidth="1"/>
    <col min="4" max="4" width="5.8515625" style="30" customWidth="1"/>
    <col min="5" max="5" width="7.28125" style="30" customWidth="1"/>
    <col min="6" max="6" width="6.57421875" style="30" customWidth="1"/>
    <col min="7" max="7" width="7.8515625" style="30" customWidth="1"/>
    <col min="8" max="8" width="8.00390625" style="30" customWidth="1"/>
    <col min="9" max="9" width="8.7109375" style="30" customWidth="1"/>
    <col min="10" max="10" width="5.8515625" style="30" customWidth="1"/>
    <col min="11" max="11" width="6.7109375" style="30" customWidth="1"/>
    <col min="12" max="12" width="6.8515625" style="30" customWidth="1"/>
    <col min="13" max="13" width="7.00390625" style="30" customWidth="1"/>
    <col min="14" max="16" width="6.7109375" style="30" customWidth="1"/>
    <col min="17" max="17" width="8.28125" style="30" customWidth="1"/>
    <col min="18" max="18" width="6.00390625" style="30" customWidth="1"/>
    <col min="19" max="19" width="8.7109375" style="31" customWidth="1"/>
    <col min="20" max="20" width="9.28125" style="31" customWidth="1"/>
    <col min="21" max="21" width="11.57421875" style="31" customWidth="1"/>
    <col min="22" max="16384" width="11.421875" style="31" customWidth="1"/>
  </cols>
  <sheetData>
    <row r="3" ht="12">
      <c r="R3" s="32"/>
    </row>
    <row r="6" spans="2:20" ht="12">
      <c r="B6" s="159" t="s">
        <v>143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</row>
    <row r="7" spans="2:20" ht="12">
      <c r="B7" s="159" t="s">
        <v>0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</row>
    <row r="8" spans="2:20" ht="12">
      <c r="B8" s="30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2:20" ht="12" customHeight="1">
      <c r="B9" s="160" t="s">
        <v>1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</row>
    <row r="10" spans="2:20" ht="12" customHeight="1">
      <c r="B10" s="161" t="s">
        <v>157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</row>
    <row r="11" spans="2:20" ht="12">
      <c r="B11" s="35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54" customHeight="1">
      <c r="A12" s="64" t="s">
        <v>50</v>
      </c>
      <c r="B12" s="7" t="s">
        <v>2</v>
      </c>
      <c r="C12" s="8" t="s">
        <v>3</v>
      </c>
      <c r="D12" s="163" t="s">
        <v>4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7" t="s">
        <v>5</v>
      </c>
      <c r="T12" s="8" t="s">
        <v>6</v>
      </c>
    </row>
    <row r="13" spans="1:20" ht="34.5" customHeight="1">
      <c r="A13" s="64" t="s">
        <v>52</v>
      </c>
      <c r="B13" s="164"/>
      <c r="C13" s="164"/>
      <c r="D13" s="9" t="s">
        <v>7</v>
      </c>
      <c r="E13" s="9" t="s">
        <v>8</v>
      </c>
      <c r="F13" s="9" t="s">
        <v>9</v>
      </c>
      <c r="G13" s="137" t="s">
        <v>10</v>
      </c>
      <c r="H13" s="10" t="s">
        <v>11</v>
      </c>
      <c r="I13" s="9" t="s">
        <v>12</v>
      </c>
      <c r="J13" s="9" t="s">
        <v>13</v>
      </c>
      <c r="K13" s="9" t="s">
        <v>14</v>
      </c>
      <c r="L13" s="9" t="s">
        <v>15</v>
      </c>
      <c r="M13" s="9" t="s">
        <v>16</v>
      </c>
      <c r="N13" s="9" t="s">
        <v>17</v>
      </c>
      <c r="O13" s="11" t="s">
        <v>18</v>
      </c>
      <c r="P13" s="9" t="s">
        <v>19</v>
      </c>
      <c r="Q13" s="9" t="s">
        <v>148</v>
      </c>
      <c r="R13" s="12" t="s">
        <v>20</v>
      </c>
      <c r="S13" s="13"/>
      <c r="T13" s="13"/>
    </row>
    <row r="14" spans="1:20" ht="24" customHeight="1">
      <c r="A14" s="27"/>
      <c r="B14" s="36" t="s">
        <v>152</v>
      </c>
      <c r="C14" s="14"/>
      <c r="D14" s="15"/>
      <c r="E14" s="15"/>
      <c r="F14" s="15"/>
      <c r="G14" s="15"/>
      <c r="H14" s="15"/>
      <c r="I14" s="15"/>
      <c r="J14" s="15"/>
      <c r="K14" s="81"/>
      <c r="L14" s="15"/>
      <c r="M14" s="15"/>
      <c r="N14" s="15"/>
      <c r="O14" s="15"/>
      <c r="P14" s="15"/>
      <c r="Q14" s="15"/>
      <c r="R14" s="15"/>
      <c r="S14" s="27"/>
      <c r="T14" s="37"/>
    </row>
    <row r="15" spans="1:20" ht="21" customHeight="1">
      <c r="A15" s="16" t="s">
        <v>55</v>
      </c>
      <c r="B15" s="155" t="s">
        <v>153</v>
      </c>
      <c r="C15" s="74" t="s">
        <v>21</v>
      </c>
      <c r="D15" s="82">
        <v>100</v>
      </c>
      <c r="E15" s="82">
        <v>100</v>
      </c>
      <c r="F15" s="82">
        <v>0</v>
      </c>
      <c r="G15" s="82">
        <v>0</v>
      </c>
      <c r="H15" s="82">
        <v>0</v>
      </c>
      <c r="I15" s="83">
        <v>0</v>
      </c>
      <c r="J15" s="83">
        <v>0</v>
      </c>
      <c r="K15" s="84">
        <v>0</v>
      </c>
      <c r="L15" s="81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f>SUM(D15:Q15)</f>
        <v>200</v>
      </c>
      <c r="S15" s="39"/>
      <c r="T15" s="7">
        <f>R15*S15</f>
        <v>0</v>
      </c>
    </row>
    <row r="16" spans="1:20" ht="36.75" customHeight="1">
      <c r="A16" s="16" t="s">
        <v>57</v>
      </c>
      <c r="B16" s="40" t="s">
        <v>22</v>
      </c>
      <c r="C16" s="91" t="s">
        <v>21</v>
      </c>
      <c r="D16" s="92">
        <v>200</v>
      </c>
      <c r="E16" s="92">
        <v>150</v>
      </c>
      <c r="F16" s="92">
        <v>60</v>
      </c>
      <c r="G16" s="92">
        <v>0</v>
      </c>
      <c r="H16" s="92">
        <v>80</v>
      </c>
      <c r="I16" s="92">
        <v>50</v>
      </c>
      <c r="J16" s="92">
        <v>60</v>
      </c>
      <c r="K16" s="80">
        <v>30</v>
      </c>
      <c r="L16" s="92">
        <v>0</v>
      </c>
      <c r="M16" s="92">
        <v>40</v>
      </c>
      <c r="N16" s="92">
        <v>40</v>
      </c>
      <c r="O16" s="92">
        <v>45</v>
      </c>
      <c r="P16" s="92">
        <v>150</v>
      </c>
      <c r="Q16" s="92">
        <v>30</v>
      </c>
      <c r="R16" s="92">
        <f>SUM(D16:Q16)</f>
        <v>935</v>
      </c>
      <c r="S16" s="72"/>
      <c r="T16" s="7">
        <f>R16*S16</f>
        <v>0</v>
      </c>
    </row>
    <row r="17" spans="1:21" ht="15" customHeight="1">
      <c r="A17" s="16"/>
      <c r="B17" s="36" t="s">
        <v>154</v>
      </c>
      <c r="C17" s="130"/>
      <c r="D17" s="87"/>
      <c r="E17" s="87"/>
      <c r="F17" s="87"/>
      <c r="G17" s="87"/>
      <c r="H17" s="87"/>
      <c r="I17" s="87" t="s">
        <v>194</v>
      </c>
      <c r="J17" s="87"/>
      <c r="K17" s="131"/>
      <c r="L17" s="87"/>
      <c r="M17" s="87"/>
      <c r="N17" s="87"/>
      <c r="O17" s="87"/>
      <c r="P17" s="87"/>
      <c r="Q17" s="87"/>
      <c r="R17" s="87"/>
      <c r="S17" s="37"/>
      <c r="T17" s="7"/>
      <c r="U17" s="19"/>
    </row>
    <row r="18" spans="1:20" ht="37.5" customHeight="1">
      <c r="A18" s="16" t="s">
        <v>58</v>
      </c>
      <c r="B18" s="122" t="s">
        <v>155</v>
      </c>
      <c r="C18" s="134" t="s">
        <v>21</v>
      </c>
      <c r="D18" s="135">
        <v>100</v>
      </c>
      <c r="E18" s="135">
        <v>100</v>
      </c>
      <c r="F18" s="135">
        <v>0</v>
      </c>
      <c r="G18" s="135">
        <v>0</v>
      </c>
      <c r="H18" s="135">
        <v>50</v>
      </c>
      <c r="I18" s="135">
        <v>50</v>
      </c>
      <c r="J18" s="135">
        <v>0</v>
      </c>
      <c r="K18" s="136">
        <v>0</v>
      </c>
      <c r="L18" s="135">
        <v>20</v>
      </c>
      <c r="M18" s="135">
        <v>0</v>
      </c>
      <c r="N18" s="135">
        <v>0</v>
      </c>
      <c r="O18" s="135">
        <v>0</v>
      </c>
      <c r="P18" s="135">
        <v>0</v>
      </c>
      <c r="Q18" s="135">
        <v>0</v>
      </c>
      <c r="R18" s="135">
        <f>SUM(D18:Q18)</f>
        <v>320</v>
      </c>
      <c r="S18" s="46"/>
      <c r="T18" s="7">
        <f>R18*S18</f>
        <v>0</v>
      </c>
    </row>
    <row r="19" spans="1:20" ht="37.5" customHeight="1">
      <c r="A19" s="18" t="s">
        <v>59</v>
      </c>
      <c r="B19" s="132" t="s">
        <v>22</v>
      </c>
      <c r="C19" s="50" t="s">
        <v>21</v>
      </c>
      <c r="D19" s="20">
        <v>200</v>
      </c>
      <c r="E19" s="142">
        <v>150</v>
      </c>
      <c r="F19" s="142">
        <v>60</v>
      </c>
      <c r="G19" s="142">
        <v>0</v>
      </c>
      <c r="H19" s="142">
        <v>50</v>
      </c>
      <c r="I19" s="142">
        <v>50</v>
      </c>
      <c r="J19" s="142">
        <v>60</v>
      </c>
      <c r="K19" s="7">
        <v>50</v>
      </c>
      <c r="L19" s="142">
        <v>0</v>
      </c>
      <c r="M19" s="142">
        <v>40</v>
      </c>
      <c r="N19" s="142">
        <v>40</v>
      </c>
      <c r="O19" s="142">
        <v>45</v>
      </c>
      <c r="P19" s="142">
        <v>100</v>
      </c>
      <c r="Q19" s="142">
        <v>60</v>
      </c>
      <c r="R19" s="135">
        <f>SUM(D19:Q19)</f>
        <v>905</v>
      </c>
      <c r="S19" s="48"/>
      <c r="T19" s="7">
        <f>R19*S19</f>
        <v>0</v>
      </c>
    </row>
    <row r="20" spans="2:20" ht="24.75" customHeight="1">
      <c r="B20" s="31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93"/>
      <c r="R20" s="94" t="s">
        <v>23</v>
      </c>
      <c r="S20" s="95"/>
      <c r="T20" s="117">
        <f>SUM(T15:T19)</f>
        <v>0</v>
      </c>
    </row>
    <row r="21" spans="2:20" ht="12.75" customHeight="1">
      <c r="B21" s="31"/>
      <c r="C21" s="2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166" t="s">
        <v>24</v>
      </c>
      <c r="R21" s="167"/>
      <c r="S21" s="168"/>
      <c r="T21" s="117">
        <f>T20*0.055</f>
        <v>0</v>
      </c>
    </row>
    <row r="22" spans="2:20" ht="12" customHeight="1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108"/>
      <c r="R22" s="109" t="s">
        <v>25</v>
      </c>
      <c r="S22" s="72"/>
      <c r="T22" s="62">
        <f>T20+T21</f>
        <v>0</v>
      </c>
    </row>
    <row r="23" spans="2:20" ht="12" customHeight="1">
      <c r="B23" s="165" t="s">
        <v>26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</row>
    <row r="24" spans="2:18" ht="12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2:20" ht="12" customHeight="1">
      <c r="B25" s="162" t="s">
        <v>27</v>
      </c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</row>
    <row r="26" spans="2:18" ht="12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2:20" ht="12" customHeight="1">
      <c r="B27" s="169" t="s">
        <v>28</v>
      </c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</row>
    <row r="28" spans="2:18" ht="12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2:20" ht="12" customHeight="1">
      <c r="B29" s="162" t="s">
        <v>29</v>
      </c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</row>
    <row r="31" spans="2:5" ht="24">
      <c r="B31" s="29" t="s">
        <v>30</v>
      </c>
      <c r="E31" s="30" t="s">
        <v>31</v>
      </c>
    </row>
    <row r="32" ht="12">
      <c r="D32" s="43" t="s">
        <v>32</v>
      </c>
    </row>
    <row r="33" ht="12">
      <c r="D33" s="43" t="s">
        <v>33</v>
      </c>
    </row>
    <row r="34" ht="12">
      <c r="D34" s="43" t="s">
        <v>34</v>
      </c>
    </row>
    <row r="64" ht="14.25" customHeight="1"/>
  </sheetData>
  <sheetProtection/>
  <mergeCells count="11">
    <mergeCell ref="B6:T6"/>
    <mergeCell ref="B7:T7"/>
    <mergeCell ref="B9:T9"/>
    <mergeCell ref="B10:T10"/>
    <mergeCell ref="B29:T29"/>
    <mergeCell ref="D12:R12"/>
    <mergeCell ref="B13:C13"/>
    <mergeCell ref="B23:T23"/>
    <mergeCell ref="B25:T25"/>
    <mergeCell ref="Q21:S21"/>
    <mergeCell ref="B27:T27"/>
  </mergeCells>
  <printOptions/>
  <pageMargins left="0" right="0" top="0.5909722222222222" bottom="0.19652777777777777" header="0.31527777777777777" footer="0"/>
  <pageSetup horizontalDpi="600" verticalDpi="600" orientation="landscape" paperSize="9" scale="90" r:id="rId1"/>
  <headerFooter alignWithMargins="0">
    <oddHeader>&amp;L&amp;9Lycée Victor Hugo
Clg Blum
Clg Voltaire
LP Eugène Montel
Clg Jaurès
COLOMIERS&amp;C&amp;9Clg Tillion - AUSSONNE
Clg Grand Selve - GRENADE
Clg Rey - CADOURS
Lycée et Clg  - PIBRAC
Clg - BEAUZELLE&amp;R&amp;9Lycée Saint-Exupéry
Clg Mermoz
Clg Guillaumet
BLAGNAC</oddHeader>
    <oddFooter>&amp;RPage &amp;P
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7:T36"/>
  <sheetViews>
    <sheetView zoomScalePageLayoutView="0" workbookViewId="0" topLeftCell="A1">
      <selection activeCell="G4" sqref="G4"/>
    </sheetView>
  </sheetViews>
  <sheetFormatPr defaultColWidth="11.421875" defaultRowHeight="12.75"/>
  <cols>
    <col min="1" max="1" width="7.421875" style="31" customWidth="1"/>
    <col min="2" max="2" width="15.00390625" style="29" customWidth="1"/>
    <col min="3" max="3" width="10.7109375" style="30" customWidth="1"/>
    <col min="4" max="4" width="6.00390625" style="30" customWidth="1"/>
    <col min="5" max="5" width="7.28125" style="30" customWidth="1"/>
    <col min="6" max="6" width="5.421875" style="30" customWidth="1"/>
    <col min="7" max="7" width="9.57421875" style="30" customWidth="1"/>
    <col min="8" max="8" width="7.140625" style="30" customWidth="1"/>
    <col min="9" max="9" width="7.57421875" style="30" customWidth="1"/>
    <col min="10" max="10" width="6.00390625" style="30" customWidth="1"/>
    <col min="11" max="12" width="6.7109375" style="30" customWidth="1"/>
    <col min="13" max="13" width="6.28125" style="30" customWidth="1"/>
    <col min="14" max="14" width="6.7109375" style="30" customWidth="1"/>
    <col min="15" max="16" width="6.140625" style="30" customWidth="1"/>
    <col min="17" max="17" width="8.8515625" style="30" customWidth="1"/>
    <col min="18" max="18" width="6.28125" style="30" customWidth="1"/>
    <col min="19" max="19" width="7.421875" style="31" customWidth="1"/>
    <col min="20" max="20" width="7.7109375" style="31" customWidth="1"/>
    <col min="21" max="21" width="11.57421875" style="31" customWidth="1"/>
    <col min="22" max="16384" width="11.421875" style="31" customWidth="1"/>
  </cols>
  <sheetData>
    <row r="7" spans="2:20" ht="12">
      <c r="B7" s="172" t="s">
        <v>143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</row>
    <row r="8" spans="2:20" ht="12">
      <c r="B8" s="172" t="s">
        <v>0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</row>
    <row r="9" spans="2:20" ht="12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2:20" ht="12">
      <c r="B10" s="160" t="s">
        <v>1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</row>
    <row r="11" spans="2:20" ht="12" customHeight="1">
      <c r="B11" s="160" t="s">
        <v>173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</row>
    <row r="12" spans="2:20" ht="12">
      <c r="B12" s="35"/>
      <c r="C12" s="33"/>
      <c r="D12" s="33"/>
      <c r="E12" s="33"/>
      <c r="F12" s="29"/>
      <c r="G12" s="33"/>
      <c r="H12" s="33"/>
      <c r="I12" s="29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60" customHeight="1">
      <c r="A13" s="110" t="s">
        <v>50</v>
      </c>
      <c r="B13" s="7" t="s">
        <v>2</v>
      </c>
      <c r="C13" s="8" t="s">
        <v>147</v>
      </c>
      <c r="D13" s="163" t="s">
        <v>4</v>
      </c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8" t="s">
        <v>118</v>
      </c>
      <c r="T13" s="8" t="s">
        <v>6</v>
      </c>
    </row>
    <row r="14" spans="1:20" s="3" customFormat="1" ht="36">
      <c r="A14" s="110" t="s">
        <v>52</v>
      </c>
      <c r="B14" s="45"/>
      <c r="C14" s="17"/>
      <c r="D14" s="7" t="s">
        <v>7</v>
      </c>
      <c r="E14" s="7" t="s">
        <v>8</v>
      </c>
      <c r="F14" s="7" t="s">
        <v>53</v>
      </c>
      <c r="G14" s="7" t="s">
        <v>10</v>
      </c>
      <c r="H14" s="7" t="s">
        <v>11</v>
      </c>
      <c r="I14" s="7" t="s">
        <v>54</v>
      </c>
      <c r="J14" s="59" t="s">
        <v>13</v>
      </c>
      <c r="K14" s="66" t="s">
        <v>14</v>
      </c>
      <c r="L14" s="59" t="s">
        <v>15</v>
      </c>
      <c r="M14" s="59" t="s">
        <v>16</v>
      </c>
      <c r="N14" s="59" t="s">
        <v>17</v>
      </c>
      <c r="O14" s="59" t="s">
        <v>18</v>
      </c>
      <c r="P14" s="59" t="s">
        <v>19</v>
      </c>
      <c r="Q14" s="9" t="s">
        <v>148</v>
      </c>
      <c r="R14" s="7" t="s">
        <v>20</v>
      </c>
      <c r="S14" s="16"/>
      <c r="T14" s="16"/>
    </row>
    <row r="15" spans="1:20" ht="12">
      <c r="A15" s="69" t="s">
        <v>55</v>
      </c>
      <c r="B15" s="47" t="s">
        <v>112</v>
      </c>
      <c r="C15" s="17" t="s">
        <v>21</v>
      </c>
      <c r="D15" s="48">
        <v>200</v>
      </c>
      <c r="E15" s="48">
        <v>300</v>
      </c>
      <c r="F15" s="48">
        <v>30</v>
      </c>
      <c r="G15" s="48">
        <v>0</v>
      </c>
      <c r="H15" s="48">
        <v>0</v>
      </c>
      <c r="I15" s="48">
        <v>0</v>
      </c>
      <c r="J15" s="48">
        <v>120</v>
      </c>
      <c r="K15" s="48">
        <v>30</v>
      </c>
      <c r="L15" s="48">
        <v>30</v>
      </c>
      <c r="M15" s="48">
        <v>100</v>
      </c>
      <c r="N15" s="48">
        <v>0</v>
      </c>
      <c r="O15" s="48">
        <v>35</v>
      </c>
      <c r="P15" s="48">
        <v>150</v>
      </c>
      <c r="Q15" s="48">
        <v>30</v>
      </c>
      <c r="R15" s="48">
        <f aca="true" t="shared" si="0" ref="R15:R20">SUM(D15:Q15)</f>
        <v>1025</v>
      </c>
      <c r="S15" s="27"/>
      <c r="T15" s="62">
        <f aca="true" t="shared" si="1" ref="T15:T20">R15*S15</f>
        <v>0</v>
      </c>
    </row>
    <row r="16" spans="1:20" ht="15" customHeight="1">
      <c r="A16" s="69" t="s">
        <v>57</v>
      </c>
      <c r="B16" s="47" t="s">
        <v>144</v>
      </c>
      <c r="C16" s="17" t="s">
        <v>21</v>
      </c>
      <c r="D16" s="48">
        <v>140</v>
      </c>
      <c r="E16" s="48">
        <v>150</v>
      </c>
      <c r="F16" s="48">
        <v>30</v>
      </c>
      <c r="G16" s="48">
        <v>0</v>
      </c>
      <c r="H16" s="48">
        <v>60</v>
      </c>
      <c r="I16" s="48">
        <v>0</v>
      </c>
      <c r="J16" s="48">
        <v>200</v>
      </c>
      <c r="K16" s="48">
        <v>100</v>
      </c>
      <c r="L16" s="68">
        <v>30</v>
      </c>
      <c r="M16" s="68">
        <v>200</v>
      </c>
      <c r="N16" s="68">
        <v>100</v>
      </c>
      <c r="O16" s="68">
        <v>70</v>
      </c>
      <c r="P16" s="68">
        <v>150</v>
      </c>
      <c r="Q16" s="68">
        <v>100</v>
      </c>
      <c r="R16" s="48">
        <f t="shared" si="0"/>
        <v>1330</v>
      </c>
      <c r="S16" s="27"/>
      <c r="T16" s="62">
        <f t="shared" si="1"/>
        <v>0</v>
      </c>
    </row>
    <row r="17" spans="1:20" ht="22.5" customHeight="1">
      <c r="A17" s="69" t="s">
        <v>58</v>
      </c>
      <c r="B17" s="47" t="s">
        <v>175</v>
      </c>
      <c r="C17" s="17" t="s">
        <v>21</v>
      </c>
      <c r="D17" s="48">
        <v>120</v>
      </c>
      <c r="E17" s="48">
        <v>100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50</v>
      </c>
      <c r="L17" s="68">
        <v>0</v>
      </c>
      <c r="M17" s="68">
        <v>0</v>
      </c>
      <c r="N17" s="68">
        <v>0</v>
      </c>
      <c r="O17" s="68">
        <v>0</v>
      </c>
      <c r="P17" s="68">
        <v>80</v>
      </c>
      <c r="Q17" s="68">
        <v>0</v>
      </c>
      <c r="R17" s="48">
        <f t="shared" si="0"/>
        <v>350</v>
      </c>
      <c r="S17" s="27"/>
      <c r="T17" s="62">
        <f t="shared" si="1"/>
        <v>0</v>
      </c>
    </row>
    <row r="18" spans="1:20" ht="22.5" customHeight="1">
      <c r="A18" s="69" t="s">
        <v>59</v>
      </c>
      <c r="B18" s="47" t="s">
        <v>181</v>
      </c>
      <c r="C18" s="17" t="s">
        <v>21</v>
      </c>
      <c r="D18" s="48">
        <v>0</v>
      </c>
      <c r="E18" s="48">
        <v>0</v>
      </c>
      <c r="F18" s="48">
        <v>30</v>
      </c>
      <c r="G18" s="48">
        <v>0</v>
      </c>
      <c r="H18" s="48">
        <v>0</v>
      </c>
      <c r="I18" s="48">
        <v>40</v>
      </c>
      <c r="J18" s="48">
        <v>0</v>
      </c>
      <c r="K18" s="48">
        <v>20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48">
        <f t="shared" si="0"/>
        <v>90</v>
      </c>
      <c r="S18" s="27"/>
      <c r="T18" s="62">
        <f t="shared" si="1"/>
        <v>0</v>
      </c>
    </row>
    <row r="19" spans="1:20" ht="12">
      <c r="A19" s="69" t="s">
        <v>60</v>
      </c>
      <c r="B19" s="47" t="s">
        <v>145</v>
      </c>
      <c r="C19" s="17" t="s">
        <v>113</v>
      </c>
      <c r="D19" s="48">
        <v>80</v>
      </c>
      <c r="E19" s="48">
        <v>20</v>
      </c>
      <c r="F19" s="48">
        <v>0</v>
      </c>
      <c r="G19" s="48">
        <v>0</v>
      </c>
      <c r="H19" s="48">
        <v>10</v>
      </c>
      <c r="I19" s="48">
        <v>0</v>
      </c>
      <c r="J19" s="48">
        <v>100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10</v>
      </c>
      <c r="Q19" s="48">
        <v>10</v>
      </c>
      <c r="R19" s="48">
        <f t="shared" si="0"/>
        <v>230</v>
      </c>
      <c r="S19" s="27"/>
      <c r="T19" s="62">
        <f t="shared" si="1"/>
        <v>0</v>
      </c>
    </row>
    <row r="20" spans="1:20" ht="12">
      <c r="A20" s="69" t="s">
        <v>62</v>
      </c>
      <c r="B20" s="47" t="s">
        <v>146</v>
      </c>
      <c r="C20" s="17" t="s">
        <v>21</v>
      </c>
      <c r="D20" s="48">
        <v>30</v>
      </c>
      <c r="E20" s="48">
        <v>20</v>
      </c>
      <c r="F20" s="48">
        <v>0</v>
      </c>
      <c r="G20" s="48">
        <v>0</v>
      </c>
      <c r="H20" s="48">
        <v>10</v>
      </c>
      <c r="I20" s="48">
        <v>0</v>
      </c>
      <c r="J20" s="48">
        <v>50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10</v>
      </c>
      <c r="Q20" s="22">
        <v>0</v>
      </c>
      <c r="R20" s="22">
        <f t="shared" si="0"/>
        <v>120</v>
      </c>
      <c r="S20" s="75"/>
      <c r="T20" s="62">
        <f t="shared" si="1"/>
        <v>0</v>
      </c>
    </row>
    <row r="21" spans="2:20" ht="12">
      <c r="B21" s="42"/>
      <c r="C21" s="32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102"/>
      <c r="R21" s="94" t="s">
        <v>23</v>
      </c>
      <c r="S21" s="95"/>
      <c r="T21" s="117">
        <f>SUM(T15:T20)</f>
        <v>0</v>
      </c>
    </row>
    <row r="22" spans="2:20" ht="12.75" customHeight="1">
      <c r="B22" s="4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166" t="s">
        <v>24</v>
      </c>
      <c r="R22" s="167"/>
      <c r="S22" s="168"/>
      <c r="T22" s="117">
        <f>T21*0.055</f>
        <v>0</v>
      </c>
    </row>
    <row r="23" spans="2:20" ht="12">
      <c r="B23" s="4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97"/>
      <c r="R23" s="107" t="s">
        <v>25</v>
      </c>
      <c r="S23" s="95"/>
      <c r="T23" s="117">
        <f>T21+T22</f>
        <v>0</v>
      </c>
    </row>
    <row r="25" spans="2:20" ht="12" customHeight="1">
      <c r="B25" s="165" t="s">
        <v>26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</row>
    <row r="26" spans="3:20" ht="18.75" customHeight="1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</row>
    <row r="27" spans="2:20" ht="12" customHeight="1">
      <c r="B27" s="162" t="s">
        <v>27</v>
      </c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</row>
    <row r="28" spans="3:20" ht="12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2:20" ht="12" customHeight="1">
      <c r="B29" s="169" t="s">
        <v>28</v>
      </c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</row>
    <row r="30" spans="2:20" ht="29.25" customHeight="1">
      <c r="B30" s="162" t="s">
        <v>29</v>
      </c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</row>
    <row r="33" spans="2:20" s="30" customFormat="1" ht="24">
      <c r="B33" s="29" t="s">
        <v>30</v>
      </c>
      <c r="E33" s="30" t="s">
        <v>31</v>
      </c>
      <c r="S33" s="31"/>
      <c r="T33" s="31"/>
    </row>
    <row r="34" spans="2:20" s="30" customFormat="1" ht="12">
      <c r="B34" s="29"/>
      <c r="D34" s="43" t="s">
        <v>32</v>
      </c>
      <c r="S34" s="31"/>
      <c r="T34" s="31"/>
    </row>
    <row r="35" spans="2:20" s="30" customFormat="1" ht="12">
      <c r="B35" s="29"/>
      <c r="D35" s="43" t="s">
        <v>33</v>
      </c>
      <c r="S35" s="31"/>
      <c r="T35" s="31"/>
    </row>
    <row r="36" spans="2:20" s="30" customFormat="1" ht="12">
      <c r="B36" s="29"/>
      <c r="D36" s="43" t="s">
        <v>34</v>
      </c>
      <c r="S36" s="31"/>
      <c r="T36" s="31"/>
    </row>
    <row r="57" ht="14.25" customHeight="1"/>
  </sheetData>
  <sheetProtection selectLockedCells="1" selectUnlockedCells="1"/>
  <mergeCells count="10">
    <mergeCell ref="B27:T27"/>
    <mergeCell ref="B29:T29"/>
    <mergeCell ref="B30:T30"/>
    <mergeCell ref="B7:T7"/>
    <mergeCell ref="B8:T8"/>
    <mergeCell ref="B10:T10"/>
    <mergeCell ref="B11:T11"/>
    <mergeCell ref="D13:R13"/>
    <mergeCell ref="B25:T25"/>
    <mergeCell ref="Q22:S22"/>
  </mergeCells>
  <printOptions/>
  <pageMargins left="0" right="0" top="0.5909722222222222" bottom="0.19652777777777777" header="0.31527777777777777" footer="0"/>
  <pageSetup horizontalDpi="300" verticalDpi="300" orientation="landscape" paperSize="9" scale="90" r:id="rId1"/>
  <headerFooter alignWithMargins="0">
    <oddHeader>&amp;L&amp;9Lycée Victor Hugo
Clg Blum
Clg Voltaire
LP Eugène Montel
Clg Jaurès
COLOMIERS&amp;C&amp;9Clg Tillion - AUSSONNE
Clg Grand Selve - GRENADE
Clg Rey - CADOURS
Lycée et Clg  - PIBRAC
Clg - BEAUZELLE&amp;R&amp;9Lycée Saint-Exupéry
Clg Mermoz
Clg Guillaumet
BLAGNAC</oddHeader>
    <oddFooter>&amp;RPage &amp;P
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7:T37"/>
  <sheetViews>
    <sheetView tabSelected="1" zoomScalePageLayoutView="0" workbookViewId="0" topLeftCell="A1">
      <selection activeCell="T22" sqref="T22"/>
    </sheetView>
  </sheetViews>
  <sheetFormatPr defaultColWidth="11.421875" defaultRowHeight="12.75"/>
  <cols>
    <col min="1" max="1" width="8.7109375" style="31" customWidth="1"/>
    <col min="2" max="2" width="23.421875" style="29" customWidth="1"/>
    <col min="3" max="3" width="10.7109375" style="30" customWidth="1"/>
    <col min="4" max="4" width="6.00390625" style="30" customWidth="1"/>
    <col min="5" max="5" width="7.28125" style="30" customWidth="1"/>
    <col min="6" max="6" width="5.421875" style="30" customWidth="1"/>
    <col min="7" max="7" width="9.57421875" style="30" customWidth="1"/>
    <col min="8" max="8" width="7.140625" style="30" customWidth="1"/>
    <col min="9" max="9" width="7.57421875" style="30" customWidth="1"/>
    <col min="10" max="10" width="6.00390625" style="30" customWidth="1"/>
    <col min="11" max="12" width="6.7109375" style="30" customWidth="1"/>
    <col min="13" max="13" width="6.28125" style="30" customWidth="1"/>
    <col min="14" max="14" width="6.7109375" style="30" customWidth="1"/>
    <col min="15" max="16" width="6.140625" style="30" customWidth="1"/>
    <col min="17" max="17" width="8.8515625" style="30" customWidth="1"/>
    <col min="18" max="18" width="6.28125" style="30" customWidth="1"/>
    <col min="19" max="20" width="8.57421875" style="31" customWidth="1"/>
    <col min="21" max="21" width="11.57421875" style="31" customWidth="1"/>
    <col min="22" max="16384" width="11.421875" style="31" customWidth="1"/>
  </cols>
  <sheetData>
    <row r="7" spans="2:20" ht="12">
      <c r="B7" s="172" t="s">
        <v>143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</row>
    <row r="8" spans="2:20" ht="12">
      <c r="B8" s="172" t="s">
        <v>0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</row>
    <row r="9" spans="2:20" ht="12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2:20" ht="12">
      <c r="B10" s="160" t="s">
        <v>1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</row>
    <row r="11" spans="2:20" ht="12" customHeight="1">
      <c r="B11" s="160" t="s">
        <v>179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</row>
    <row r="12" spans="2:20" ht="12">
      <c r="B12" s="35"/>
      <c r="C12" s="33"/>
      <c r="D12" s="33"/>
      <c r="E12" s="33"/>
      <c r="F12" s="29"/>
      <c r="G12" s="33"/>
      <c r="H12" s="33"/>
      <c r="I12" s="29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60" customHeight="1">
      <c r="A13" s="110" t="s">
        <v>50</v>
      </c>
      <c r="B13" s="7" t="s">
        <v>2</v>
      </c>
      <c r="C13" s="8" t="s">
        <v>147</v>
      </c>
      <c r="D13" s="163" t="s">
        <v>4</v>
      </c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8" t="s">
        <v>118</v>
      </c>
      <c r="T13" s="8" t="s">
        <v>6</v>
      </c>
    </row>
    <row r="14" spans="1:20" s="3" customFormat="1" ht="36">
      <c r="A14" s="110" t="s">
        <v>52</v>
      </c>
      <c r="B14" s="45"/>
      <c r="C14" s="17"/>
      <c r="D14" s="7" t="s">
        <v>7</v>
      </c>
      <c r="E14" s="7" t="s">
        <v>8</v>
      </c>
      <c r="F14" s="7" t="s">
        <v>53</v>
      </c>
      <c r="G14" s="7" t="s">
        <v>10</v>
      </c>
      <c r="H14" s="7" t="s">
        <v>11</v>
      </c>
      <c r="I14" s="7" t="s">
        <v>54</v>
      </c>
      <c r="J14" s="59" t="s">
        <v>13</v>
      </c>
      <c r="K14" s="66" t="s">
        <v>14</v>
      </c>
      <c r="L14" s="59" t="s">
        <v>15</v>
      </c>
      <c r="M14" s="59" t="s">
        <v>16</v>
      </c>
      <c r="N14" s="59" t="s">
        <v>17</v>
      </c>
      <c r="O14" s="59" t="s">
        <v>18</v>
      </c>
      <c r="P14" s="59" t="s">
        <v>19</v>
      </c>
      <c r="Q14" s="9" t="s">
        <v>148</v>
      </c>
      <c r="R14" s="7" t="s">
        <v>20</v>
      </c>
      <c r="S14" s="16"/>
      <c r="T14" s="16"/>
    </row>
    <row r="15" spans="1:20" ht="12">
      <c r="A15" s="69" t="s">
        <v>55</v>
      </c>
      <c r="B15" s="47" t="s">
        <v>195</v>
      </c>
      <c r="C15" s="17" t="s">
        <v>21</v>
      </c>
      <c r="D15" s="48">
        <v>500</v>
      </c>
      <c r="E15" s="48">
        <v>100</v>
      </c>
      <c r="F15" s="48">
        <v>30</v>
      </c>
      <c r="G15" s="48">
        <v>0</v>
      </c>
      <c r="H15" s="48">
        <v>50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20</v>
      </c>
      <c r="Q15" s="48">
        <v>30</v>
      </c>
      <c r="R15" s="48">
        <f aca="true" t="shared" si="0" ref="R15:R21">SUM(D15:Q15)</f>
        <v>730</v>
      </c>
      <c r="S15" s="27"/>
      <c r="T15" s="62">
        <f aca="true" t="shared" si="1" ref="T15:T21">R15*S15</f>
        <v>0</v>
      </c>
    </row>
    <row r="16" spans="1:20" ht="12">
      <c r="A16" s="69" t="s">
        <v>57</v>
      </c>
      <c r="B16" s="47" t="s">
        <v>196</v>
      </c>
      <c r="C16" s="17" t="s">
        <v>21</v>
      </c>
      <c r="D16" s="48">
        <v>0</v>
      </c>
      <c r="E16" s="48">
        <v>100</v>
      </c>
      <c r="F16" s="48">
        <v>0</v>
      </c>
      <c r="G16" s="48">
        <v>0</v>
      </c>
      <c r="H16" s="48">
        <v>0</v>
      </c>
      <c r="I16" s="48">
        <v>100</v>
      </c>
      <c r="J16" s="48">
        <v>0</v>
      </c>
      <c r="K16" s="48">
        <v>0</v>
      </c>
      <c r="L16" s="48">
        <v>40</v>
      </c>
      <c r="M16" s="48">
        <v>0</v>
      </c>
      <c r="N16" s="48">
        <v>0</v>
      </c>
      <c r="O16" s="48">
        <v>0</v>
      </c>
      <c r="P16" s="48">
        <v>20</v>
      </c>
      <c r="Q16" s="48">
        <v>0</v>
      </c>
      <c r="R16" s="48">
        <f t="shared" si="0"/>
        <v>260</v>
      </c>
      <c r="S16" s="27"/>
      <c r="T16" s="62">
        <f t="shared" si="1"/>
        <v>0</v>
      </c>
    </row>
    <row r="17" spans="1:20" ht="15" customHeight="1">
      <c r="A17" s="69" t="s">
        <v>58</v>
      </c>
      <c r="B17" s="47" t="s">
        <v>114</v>
      </c>
      <c r="C17" s="17" t="s">
        <v>100</v>
      </c>
      <c r="D17" s="48">
        <v>1200</v>
      </c>
      <c r="E17" s="48">
        <v>1000</v>
      </c>
      <c r="F17" s="48">
        <v>100</v>
      </c>
      <c r="G17" s="48">
        <v>0</v>
      </c>
      <c r="H17" s="48">
        <v>100</v>
      </c>
      <c r="I17" s="48">
        <v>0</v>
      </c>
      <c r="J17" s="48">
        <v>0</v>
      </c>
      <c r="K17" s="48">
        <v>0</v>
      </c>
      <c r="L17" s="68">
        <v>30</v>
      </c>
      <c r="M17" s="68">
        <v>20</v>
      </c>
      <c r="N17" s="68">
        <v>0</v>
      </c>
      <c r="O17" s="68">
        <v>0</v>
      </c>
      <c r="P17" s="68">
        <v>0</v>
      </c>
      <c r="Q17" s="68">
        <v>0</v>
      </c>
      <c r="R17" s="48">
        <f t="shared" si="0"/>
        <v>2450</v>
      </c>
      <c r="S17" s="27"/>
      <c r="T17" s="62">
        <f t="shared" si="1"/>
        <v>0</v>
      </c>
    </row>
    <row r="18" spans="1:20" ht="15" customHeight="1">
      <c r="A18" s="69" t="s">
        <v>59</v>
      </c>
      <c r="B18" s="47" t="s">
        <v>115</v>
      </c>
      <c r="C18" s="17" t="s">
        <v>100</v>
      </c>
      <c r="D18" s="48">
        <v>3200</v>
      </c>
      <c r="E18" s="48">
        <v>1500</v>
      </c>
      <c r="F18" s="48">
        <v>400</v>
      </c>
      <c r="G18" s="48">
        <v>0</v>
      </c>
      <c r="H18" s="48">
        <v>200</v>
      </c>
      <c r="I18" s="48">
        <v>300</v>
      </c>
      <c r="J18" s="48">
        <v>0</v>
      </c>
      <c r="K18" s="48">
        <v>0</v>
      </c>
      <c r="L18" s="68">
        <v>30</v>
      </c>
      <c r="M18" s="68">
        <v>20</v>
      </c>
      <c r="N18" s="68">
        <v>0</v>
      </c>
      <c r="O18" s="68">
        <v>0</v>
      </c>
      <c r="P18" s="68">
        <v>200</v>
      </c>
      <c r="Q18" s="68">
        <v>0</v>
      </c>
      <c r="R18" s="48">
        <f t="shared" si="0"/>
        <v>5850</v>
      </c>
      <c r="S18" s="27"/>
      <c r="T18" s="62">
        <f t="shared" si="1"/>
        <v>0</v>
      </c>
    </row>
    <row r="19" spans="1:20" ht="24.75" customHeight="1">
      <c r="A19" s="69" t="s">
        <v>60</v>
      </c>
      <c r="B19" s="47" t="s">
        <v>116</v>
      </c>
      <c r="C19" s="17" t="s">
        <v>21</v>
      </c>
      <c r="D19" s="48">
        <v>50</v>
      </c>
      <c r="E19" s="48">
        <v>3000</v>
      </c>
      <c r="F19" s="48">
        <v>400</v>
      </c>
      <c r="G19" s="48">
        <v>0</v>
      </c>
      <c r="H19" s="48">
        <v>100</v>
      </c>
      <c r="I19" s="48">
        <v>50</v>
      </c>
      <c r="J19" s="48">
        <v>0</v>
      </c>
      <c r="K19" s="48">
        <v>50</v>
      </c>
      <c r="L19" s="48">
        <v>0</v>
      </c>
      <c r="M19" s="48">
        <v>20</v>
      </c>
      <c r="N19" s="48">
        <v>0</v>
      </c>
      <c r="O19" s="48">
        <v>0</v>
      </c>
      <c r="P19" s="22">
        <v>0</v>
      </c>
      <c r="Q19" s="22">
        <v>50</v>
      </c>
      <c r="R19" s="22">
        <f t="shared" si="0"/>
        <v>3720</v>
      </c>
      <c r="S19" s="70"/>
      <c r="T19" s="62">
        <f t="shared" si="1"/>
        <v>0</v>
      </c>
    </row>
    <row r="20" spans="1:20" ht="24.75" customHeight="1">
      <c r="A20" s="69" t="s">
        <v>62</v>
      </c>
      <c r="B20" s="47" t="s">
        <v>180</v>
      </c>
      <c r="C20" s="17" t="s">
        <v>100</v>
      </c>
      <c r="D20" s="48">
        <v>50</v>
      </c>
      <c r="E20" s="48">
        <v>0</v>
      </c>
      <c r="F20" s="48">
        <v>0</v>
      </c>
      <c r="G20" s="48">
        <v>0</v>
      </c>
      <c r="H20" s="48">
        <v>20</v>
      </c>
      <c r="I20" s="48">
        <v>0</v>
      </c>
      <c r="J20" s="48">
        <v>0</v>
      </c>
      <c r="K20" s="48">
        <v>20</v>
      </c>
      <c r="L20" s="48">
        <v>0</v>
      </c>
      <c r="M20" s="48">
        <v>0</v>
      </c>
      <c r="N20" s="48">
        <v>0</v>
      </c>
      <c r="O20" s="48">
        <v>0</v>
      </c>
      <c r="P20" s="22">
        <v>0</v>
      </c>
      <c r="Q20" s="22">
        <v>0</v>
      </c>
      <c r="R20" s="22">
        <f t="shared" si="0"/>
        <v>90</v>
      </c>
      <c r="S20" s="70"/>
      <c r="T20" s="62">
        <f t="shared" si="1"/>
        <v>0</v>
      </c>
    </row>
    <row r="21" spans="1:20" ht="12">
      <c r="A21" s="69" t="s">
        <v>64</v>
      </c>
      <c r="B21" s="47" t="s">
        <v>122</v>
      </c>
      <c r="C21" s="17" t="s">
        <v>21</v>
      </c>
      <c r="D21" s="48">
        <v>200</v>
      </c>
      <c r="E21" s="48">
        <v>200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40</v>
      </c>
      <c r="M21" s="48">
        <v>0</v>
      </c>
      <c r="N21" s="48">
        <v>0</v>
      </c>
      <c r="O21" s="48">
        <v>0</v>
      </c>
      <c r="P21" s="48">
        <v>0</v>
      </c>
      <c r="Q21" s="22">
        <v>0</v>
      </c>
      <c r="R21" s="22">
        <f t="shared" si="0"/>
        <v>440</v>
      </c>
      <c r="S21" s="70"/>
      <c r="T21" s="62">
        <f t="shared" si="1"/>
        <v>0</v>
      </c>
    </row>
    <row r="22" spans="2:20" ht="12">
      <c r="B22" s="127"/>
      <c r="C22" s="32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102"/>
      <c r="R22" s="94" t="s">
        <v>23</v>
      </c>
      <c r="S22" s="95"/>
      <c r="T22" s="117">
        <f>SUM(T15:T21)</f>
        <v>0</v>
      </c>
    </row>
    <row r="23" spans="2:20" ht="12.75" customHeight="1">
      <c r="B23" s="128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166" t="s">
        <v>24</v>
      </c>
      <c r="R23" s="167"/>
      <c r="S23" s="168"/>
      <c r="T23" s="117">
        <f>T22*0.055</f>
        <v>0</v>
      </c>
    </row>
    <row r="24" spans="2:20" ht="12">
      <c r="B24" s="128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97"/>
      <c r="R24" s="107" t="s">
        <v>25</v>
      </c>
      <c r="S24" s="95"/>
      <c r="T24" s="117">
        <f>T22+T23</f>
        <v>0</v>
      </c>
    </row>
    <row r="26" spans="2:20" ht="12" customHeight="1">
      <c r="B26" s="165" t="s">
        <v>26</v>
      </c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</row>
    <row r="27" spans="3:20" ht="18.75" customHeight="1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2:20" ht="12" customHeight="1">
      <c r="B28" s="162" t="s">
        <v>27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</row>
    <row r="29" spans="3:20" ht="12"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2:20" ht="12" customHeight="1">
      <c r="B30" s="169" t="s">
        <v>28</v>
      </c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</row>
    <row r="31" spans="2:20" ht="29.25" customHeight="1">
      <c r="B31" s="162" t="s">
        <v>29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</row>
    <row r="34" spans="2:20" s="30" customFormat="1" ht="24">
      <c r="B34" s="29" t="s">
        <v>30</v>
      </c>
      <c r="E34" s="30" t="s">
        <v>31</v>
      </c>
      <c r="S34" s="31"/>
      <c r="T34" s="31"/>
    </row>
    <row r="35" spans="2:20" s="30" customFormat="1" ht="12">
      <c r="B35" s="29"/>
      <c r="D35" s="43" t="s">
        <v>32</v>
      </c>
      <c r="S35" s="31"/>
      <c r="T35" s="31"/>
    </row>
    <row r="36" spans="2:20" s="30" customFormat="1" ht="12">
      <c r="B36" s="29"/>
      <c r="D36" s="43" t="s">
        <v>33</v>
      </c>
      <c r="S36" s="31"/>
      <c r="T36" s="31"/>
    </row>
    <row r="37" spans="2:20" s="30" customFormat="1" ht="12">
      <c r="B37" s="29"/>
      <c r="D37" s="43" t="s">
        <v>34</v>
      </c>
      <c r="S37" s="31"/>
      <c r="T37" s="31"/>
    </row>
    <row r="58" ht="14.25" customHeight="1"/>
  </sheetData>
  <sheetProtection selectLockedCells="1" selectUnlockedCells="1"/>
  <mergeCells count="10">
    <mergeCell ref="B28:T28"/>
    <mergeCell ref="B30:T30"/>
    <mergeCell ref="B31:T31"/>
    <mergeCell ref="B7:T7"/>
    <mergeCell ref="B8:T8"/>
    <mergeCell ref="B10:T10"/>
    <mergeCell ref="B11:T11"/>
    <mergeCell ref="D13:R13"/>
    <mergeCell ref="B26:T26"/>
    <mergeCell ref="Q23:S23"/>
  </mergeCells>
  <printOptions/>
  <pageMargins left="0" right="0" top="0.5909722222222222" bottom="0.19652777777777777" header="0.31527777777777777" footer="0"/>
  <pageSetup horizontalDpi="300" verticalDpi="300" orientation="landscape" paperSize="9" scale="90" r:id="rId1"/>
  <headerFooter alignWithMargins="0">
    <oddHeader>&amp;L&amp;9Lycée Victor Hugo
Clg Blum
Clg Voltaire
LP Eugène Montel
Clg Jaurès
COLOMIERS&amp;C&amp;9Clg Tillion - AUSSONNE
Clg Grand Selve - GRENADE
Clg Rey - CADOURS
Lycée et Clg  - PIBRAC
Clg - BEAUZELLE&amp;R&amp;9Lycée Saint-Exupéry
Clg Mermoz
Clg Guillaumet
BLAGNAC</oddHeader>
    <oddFooter>&amp;RPage &amp;P
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7:T37"/>
  <sheetViews>
    <sheetView zoomScale="130" zoomScaleNormal="130" zoomScalePageLayoutView="0" workbookViewId="0" topLeftCell="A1">
      <selection activeCell="T24" sqref="T24"/>
    </sheetView>
  </sheetViews>
  <sheetFormatPr defaultColWidth="11.421875" defaultRowHeight="12.75"/>
  <cols>
    <col min="1" max="1" width="7.57421875" style="31" customWidth="1"/>
    <col min="2" max="2" width="21.7109375" style="29" customWidth="1"/>
    <col min="3" max="3" width="10.28125" style="30" customWidth="1"/>
    <col min="4" max="4" width="6.00390625" style="30" customWidth="1"/>
    <col min="5" max="5" width="7.28125" style="30" customWidth="1"/>
    <col min="6" max="6" width="5.421875" style="30" customWidth="1"/>
    <col min="7" max="7" width="9.57421875" style="30" customWidth="1"/>
    <col min="8" max="8" width="7.140625" style="30" customWidth="1"/>
    <col min="9" max="9" width="7.57421875" style="30" customWidth="1"/>
    <col min="10" max="10" width="6.00390625" style="30" customWidth="1"/>
    <col min="11" max="12" width="6.7109375" style="30" customWidth="1"/>
    <col min="13" max="13" width="6.28125" style="30" customWidth="1"/>
    <col min="14" max="14" width="6.7109375" style="30" customWidth="1"/>
    <col min="15" max="16" width="6.140625" style="30" customWidth="1"/>
    <col min="17" max="17" width="9.00390625" style="30" customWidth="1"/>
    <col min="18" max="18" width="6.28125" style="30" customWidth="1"/>
    <col min="19" max="19" width="7.7109375" style="31" customWidth="1"/>
    <col min="20" max="20" width="8.00390625" style="31" customWidth="1"/>
    <col min="21" max="21" width="11.57421875" style="31" customWidth="1"/>
    <col min="22" max="16384" width="11.421875" style="31" customWidth="1"/>
  </cols>
  <sheetData>
    <row r="7" spans="2:20" ht="12">
      <c r="B7" s="172" t="s">
        <v>143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</row>
    <row r="8" spans="2:20" ht="12">
      <c r="B8" s="172" t="s">
        <v>0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</row>
    <row r="9" spans="2:20" ht="12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2:20" ht="12">
      <c r="B10" s="160" t="s">
        <v>1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</row>
    <row r="11" spans="2:20" ht="12" customHeight="1">
      <c r="B11" s="160" t="s">
        <v>174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</row>
    <row r="12" spans="2:20" ht="12">
      <c r="B12" s="35"/>
      <c r="C12" s="33"/>
      <c r="D12" s="33"/>
      <c r="E12" s="33"/>
      <c r="F12" s="29"/>
      <c r="G12" s="33"/>
      <c r="H12" s="33"/>
      <c r="I12" s="76"/>
      <c r="J12" s="77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60" customHeight="1">
      <c r="A13" s="110" t="s">
        <v>50</v>
      </c>
      <c r="B13" s="12" t="s">
        <v>2</v>
      </c>
      <c r="C13" s="8" t="s">
        <v>147</v>
      </c>
      <c r="D13" s="163" t="s">
        <v>4</v>
      </c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8" t="s">
        <v>118</v>
      </c>
      <c r="T13" s="8" t="s">
        <v>6</v>
      </c>
    </row>
    <row r="14" spans="1:20" s="3" customFormat="1" ht="36">
      <c r="A14" s="110" t="s">
        <v>52</v>
      </c>
      <c r="B14" s="45"/>
      <c r="C14" s="17"/>
      <c r="D14" s="7" t="s">
        <v>7</v>
      </c>
      <c r="E14" s="7" t="s">
        <v>8</v>
      </c>
      <c r="F14" s="7" t="s">
        <v>53</v>
      </c>
      <c r="G14" s="7" t="s">
        <v>10</v>
      </c>
      <c r="H14" s="7" t="s">
        <v>11</v>
      </c>
      <c r="I14" s="7" t="s">
        <v>54</v>
      </c>
      <c r="J14" s="59" t="s">
        <v>13</v>
      </c>
      <c r="K14" s="66" t="s">
        <v>14</v>
      </c>
      <c r="L14" s="59" t="s">
        <v>15</v>
      </c>
      <c r="M14" s="59" t="s">
        <v>16</v>
      </c>
      <c r="N14" s="59" t="s">
        <v>17</v>
      </c>
      <c r="O14" s="59" t="s">
        <v>18</v>
      </c>
      <c r="P14" s="59" t="s">
        <v>19</v>
      </c>
      <c r="Q14" s="9" t="s">
        <v>148</v>
      </c>
      <c r="R14" s="7" t="s">
        <v>20</v>
      </c>
      <c r="S14" s="16"/>
      <c r="T14" s="16"/>
    </row>
    <row r="15" spans="1:20" ht="12">
      <c r="A15" s="69" t="s">
        <v>55</v>
      </c>
      <c r="B15" s="23" t="s">
        <v>131</v>
      </c>
      <c r="C15" s="17" t="s">
        <v>21</v>
      </c>
      <c r="D15" s="48">
        <v>150</v>
      </c>
      <c r="E15" s="48">
        <v>60</v>
      </c>
      <c r="F15" s="48">
        <v>60</v>
      </c>
      <c r="G15" s="48">
        <v>40</v>
      </c>
      <c r="H15" s="48">
        <v>80</v>
      </c>
      <c r="I15" s="48">
        <v>0</v>
      </c>
      <c r="J15" s="48">
        <v>40</v>
      </c>
      <c r="K15" s="48">
        <v>20</v>
      </c>
      <c r="L15" s="48">
        <v>10</v>
      </c>
      <c r="M15" s="48">
        <v>50</v>
      </c>
      <c r="N15" s="48">
        <v>0</v>
      </c>
      <c r="O15" s="48">
        <v>50</v>
      </c>
      <c r="P15" s="48">
        <v>25</v>
      </c>
      <c r="Q15" s="48">
        <v>20</v>
      </c>
      <c r="R15" s="48">
        <f>SUM(D15:Q15)</f>
        <v>605</v>
      </c>
      <c r="S15" s="27"/>
      <c r="T15" s="62">
        <f>R15*S15</f>
        <v>0</v>
      </c>
    </row>
    <row r="16" spans="1:20" ht="12">
      <c r="A16" s="69" t="s">
        <v>57</v>
      </c>
      <c r="B16" s="23" t="s">
        <v>126</v>
      </c>
      <c r="C16" s="17" t="s">
        <v>21</v>
      </c>
      <c r="D16" s="48">
        <v>150</v>
      </c>
      <c r="E16" s="48">
        <v>100</v>
      </c>
      <c r="F16" s="48">
        <v>60</v>
      </c>
      <c r="G16" s="48">
        <v>80</v>
      </c>
      <c r="H16" s="48">
        <v>80</v>
      </c>
      <c r="I16" s="48">
        <v>150</v>
      </c>
      <c r="J16" s="48">
        <v>80</v>
      </c>
      <c r="K16" s="48">
        <v>20</v>
      </c>
      <c r="L16" s="48">
        <v>0</v>
      </c>
      <c r="M16" s="48">
        <v>50</v>
      </c>
      <c r="N16" s="48">
        <v>0</v>
      </c>
      <c r="O16" s="48">
        <v>50</v>
      </c>
      <c r="P16" s="48">
        <v>100</v>
      </c>
      <c r="Q16" s="48">
        <v>20</v>
      </c>
      <c r="R16" s="48">
        <f aca="true" t="shared" si="0" ref="R16:R23">SUM(D16:Q16)</f>
        <v>940</v>
      </c>
      <c r="S16" s="27"/>
      <c r="T16" s="62">
        <f aca="true" t="shared" si="1" ref="T16:T23">R16*S16</f>
        <v>0</v>
      </c>
    </row>
    <row r="17" spans="1:20" ht="24">
      <c r="A17" s="69" t="s">
        <v>58</v>
      </c>
      <c r="B17" s="152" t="s">
        <v>127</v>
      </c>
      <c r="C17" s="17" t="s">
        <v>21</v>
      </c>
      <c r="D17" s="48">
        <v>100</v>
      </c>
      <c r="E17" s="48">
        <v>100</v>
      </c>
      <c r="F17" s="48">
        <v>0</v>
      </c>
      <c r="G17" s="48">
        <v>0</v>
      </c>
      <c r="H17" s="48">
        <v>0</v>
      </c>
      <c r="I17" s="48">
        <v>0</v>
      </c>
      <c r="J17" s="48">
        <v>20</v>
      </c>
      <c r="K17" s="48">
        <v>20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25</v>
      </c>
      <c r="R17" s="48">
        <f t="shared" si="0"/>
        <v>265</v>
      </c>
      <c r="S17" s="27"/>
      <c r="T17" s="62">
        <f t="shared" si="1"/>
        <v>0</v>
      </c>
    </row>
    <row r="18" spans="1:20" ht="12">
      <c r="A18" s="69" t="s">
        <v>59</v>
      </c>
      <c r="B18" s="23" t="s">
        <v>128</v>
      </c>
      <c r="C18" s="17" t="s">
        <v>21</v>
      </c>
      <c r="D18" s="48">
        <v>50</v>
      </c>
      <c r="E18" s="48">
        <v>50</v>
      </c>
      <c r="F18" s="48">
        <v>60</v>
      </c>
      <c r="G18" s="48">
        <v>40</v>
      </c>
      <c r="H18" s="48">
        <v>60</v>
      </c>
      <c r="I18" s="48">
        <v>50</v>
      </c>
      <c r="J18" s="48">
        <v>60</v>
      </c>
      <c r="K18" s="48">
        <v>20</v>
      </c>
      <c r="L18" s="48">
        <v>15</v>
      </c>
      <c r="M18" s="48">
        <v>0</v>
      </c>
      <c r="N18" s="48">
        <v>0</v>
      </c>
      <c r="O18" s="48">
        <v>50</v>
      </c>
      <c r="P18" s="48">
        <v>100</v>
      </c>
      <c r="Q18" s="48">
        <v>25</v>
      </c>
      <c r="R18" s="48">
        <f t="shared" si="0"/>
        <v>580</v>
      </c>
      <c r="S18" s="27"/>
      <c r="T18" s="62">
        <f t="shared" si="1"/>
        <v>0</v>
      </c>
    </row>
    <row r="19" spans="1:20" ht="24">
      <c r="A19" s="69" t="s">
        <v>60</v>
      </c>
      <c r="B19" s="23" t="s">
        <v>129</v>
      </c>
      <c r="C19" s="17" t="s">
        <v>21</v>
      </c>
      <c r="D19" s="48">
        <v>0</v>
      </c>
      <c r="E19" s="48">
        <v>50</v>
      </c>
      <c r="F19" s="48">
        <v>0</v>
      </c>
      <c r="G19" s="48">
        <v>0</v>
      </c>
      <c r="H19" s="48">
        <v>0</v>
      </c>
      <c r="I19" s="48">
        <v>30</v>
      </c>
      <c r="J19" s="48">
        <v>0</v>
      </c>
      <c r="K19" s="48">
        <v>0</v>
      </c>
      <c r="L19" s="48">
        <v>15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f t="shared" si="0"/>
        <v>95</v>
      </c>
      <c r="S19" s="27"/>
      <c r="T19" s="62">
        <f t="shared" si="1"/>
        <v>0</v>
      </c>
    </row>
    <row r="20" spans="1:20" ht="15" customHeight="1">
      <c r="A20" s="69" t="s">
        <v>62</v>
      </c>
      <c r="B20" s="23" t="s">
        <v>130</v>
      </c>
      <c r="C20" s="17" t="s">
        <v>21</v>
      </c>
      <c r="D20" s="48">
        <v>150</v>
      </c>
      <c r="E20" s="48">
        <v>100</v>
      </c>
      <c r="F20" s="48">
        <v>60</v>
      </c>
      <c r="G20" s="48">
        <v>0</v>
      </c>
      <c r="H20" s="48">
        <v>0</v>
      </c>
      <c r="I20" s="48">
        <v>100</v>
      </c>
      <c r="J20" s="48">
        <v>0</v>
      </c>
      <c r="K20" s="48">
        <v>40</v>
      </c>
      <c r="L20" s="68">
        <v>0</v>
      </c>
      <c r="M20" s="68">
        <v>0</v>
      </c>
      <c r="N20" s="68">
        <v>0</v>
      </c>
      <c r="O20" s="68">
        <v>50</v>
      </c>
      <c r="P20" s="68">
        <v>100</v>
      </c>
      <c r="Q20" s="68">
        <v>40</v>
      </c>
      <c r="R20" s="48">
        <f t="shared" si="0"/>
        <v>640</v>
      </c>
      <c r="S20" s="27"/>
      <c r="T20" s="62">
        <f t="shared" si="1"/>
        <v>0</v>
      </c>
    </row>
    <row r="21" spans="1:20" ht="12">
      <c r="A21" s="69" t="s">
        <v>64</v>
      </c>
      <c r="B21" s="23" t="s">
        <v>132</v>
      </c>
      <c r="C21" s="17" t="s">
        <v>21</v>
      </c>
      <c r="D21" s="22">
        <v>50</v>
      </c>
      <c r="E21" s="22">
        <v>0</v>
      </c>
      <c r="F21" s="22">
        <v>0</v>
      </c>
      <c r="G21" s="22">
        <v>0</v>
      </c>
      <c r="H21" s="22">
        <v>0</v>
      </c>
      <c r="I21" s="22">
        <v>50</v>
      </c>
      <c r="J21" s="22">
        <v>0</v>
      </c>
      <c r="K21" s="48">
        <v>20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25</v>
      </c>
      <c r="R21" s="48">
        <f t="shared" si="0"/>
        <v>145</v>
      </c>
      <c r="S21" s="72"/>
      <c r="T21" s="62">
        <f t="shared" si="1"/>
        <v>0</v>
      </c>
    </row>
    <row r="22" spans="1:20" ht="12">
      <c r="A22" s="69" t="s">
        <v>66</v>
      </c>
      <c r="B22" s="23" t="s">
        <v>133</v>
      </c>
      <c r="C22" s="17" t="s">
        <v>21</v>
      </c>
      <c r="D22" s="22">
        <v>150</v>
      </c>
      <c r="E22" s="22">
        <v>50</v>
      </c>
      <c r="F22" s="22">
        <v>0</v>
      </c>
      <c r="G22" s="22">
        <v>80</v>
      </c>
      <c r="H22" s="22">
        <v>150</v>
      </c>
      <c r="I22" s="22">
        <v>100</v>
      </c>
      <c r="J22" s="22">
        <v>0</v>
      </c>
      <c r="K22" s="48">
        <v>0</v>
      </c>
      <c r="L22" s="22">
        <v>15</v>
      </c>
      <c r="M22" s="22">
        <v>0</v>
      </c>
      <c r="N22" s="22">
        <v>0</v>
      </c>
      <c r="O22" s="22">
        <v>50</v>
      </c>
      <c r="P22" s="22">
        <v>100</v>
      </c>
      <c r="Q22" s="22">
        <v>0</v>
      </c>
      <c r="R22" s="48">
        <f t="shared" si="0"/>
        <v>695</v>
      </c>
      <c r="S22" s="75"/>
      <c r="T22" s="62">
        <f t="shared" si="1"/>
        <v>0</v>
      </c>
    </row>
    <row r="23" spans="1:20" ht="36">
      <c r="A23" s="69" t="s">
        <v>68</v>
      </c>
      <c r="B23" s="41" t="s">
        <v>134</v>
      </c>
      <c r="C23" s="62" t="s">
        <v>124</v>
      </c>
      <c r="D23" s="48">
        <v>100</v>
      </c>
      <c r="E23" s="48">
        <v>100</v>
      </c>
      <c r="F23" s="48">
        <v>60</v>
      </c>
      <c r="G23" s="48">
        <v>0</v>
      </c>
      <c r="H23" s="48">
        <v>80</v>
      </c>
      <c r="I23" s="48">
        <v>0</v>
      </c>
      <c r="J23" s="48">
        <v>0</v>
      </c>
      <c r="K23" s="48">
        <v>0</v>
      </c>
      <c r="L23" s="48">
        <v>0</v>
      </c>
      <c r="M23" s="48">
        <v>100</v>
      </c>
      <c r="N23" s="48">
        <v>0</v>
      </c>
      <c r="O23" s="48">
        <v>0</v>
      </c>
      <c r="P23" s="48">
        <v>25</v>
      </c>
      <c r="Q23" s="22">
        <v>0</v>
      </c>
      <c r="R23" s="48">
        <f t="shared" si="0"/>
        <v>465</v>
      </c>
      <c r="S23" s="123"/>
      <c r="T23" s="62">
        <f t="shared" si="1"/>
        <v>0</v>
      </c>
    </row>
    <row r="24" spans="2:20" ht="12">
      <c r="B24" s="31"/>
      <c r="C24" s="31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102"/>
      <c r="R24" s="94" t="s">
        <v>23</v>
      </c>
      <c r="S24" s="124"/>
      <c r="T24" s="117">
        <f>SUM(T15:T23)</f>
        <v>0</v>
      </c>
    </row>
    <row r="25" spans="2:20" ht="12.75" customHeight="1">
      <c r="B25" s="4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166" t="s">
        <v>24</v>
      </c>
      <c r="R25" s="167"/>
      <c r="S25" s="168"/>
      <c r="T25" s="117">
        <f>T24*0.055</f>
        <v>0</v>
      </c>
    </row>
    <row r="26" spans="2:20" ht="12">
      <c r="B26" s="4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97"/>
      <c r="R26" s="107" t="s">
        <v>25</v>
      </c>
      <c r="S26" s="95"/>
      <c r="T26" s="117">
        <f>T24+T25</f>
        <v>0</v>
      </c>
    </row>
    <row r="28" spans="2:20" ht="12" customHeight="1">
      <c r="B28" s="179" t="s">
        <v>26</v>
      </c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</row>
    <row r="29" spans="2:20" ht="12" customHeight="1">
      <c r="B29" s="162" t="s">
        <v>27</v>
      </c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</row>
    <row r="30" spans="3:20" ht="12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2:20" ht="12" customHeight="1">
      <c r="B31" s="169" t="s">
        <v>28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</row>
    <row r="32" spans="2:20" ht="29.25" customHeight="1">
      <c r="B32" s="162" t="s">
        <v>29</v>
      </c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</row>
    <row r="34" spans="2:20" s="30" customFormat="1" ht="24">
      <c r="B34" s="29" t="s">
        <v>30</v>
      </c>
      <c r="E34" s="30" t="s">
        <v>31</v>
      </c>
      <c r="S34" s="31"/>
      <c r="T34" s="31"/>
    </row>
    <row r="35" spans="2:20" s="30" customFormat="1" ht="12">
      <c r="B35" s="29"/>
      <c r="D35" s="43" t="s">
        <v>32</v>
      </c>
      <c r="S35" s="31"/>
      <c r="T35" s="31"/>
    </row>
    <row r="36" spans="2:20" s="30" customFormat="1" ht="12">
      <c r="B36" s="29"/>
      <c r="D36" s="43" t="s">
        <v>33</v>
      </c>
      <c r="S36" s="31"/>
      <c r="T36" s="31"/>
    </row>
    <row r="37" spans="2:20" s="30" customFormat="1" ht="12">
      <c r="B37" s="29"/>
      <c r="D37" s="43" t="s">
        <v>34</v>
      </c>
      <c r="S37" s="31"/>
      <c r="T37" s="31"/>
    </row>
    <row r="58" ht="14.25" customHeight="1"/>
  </sheetData>
  <sheetProtection/>
  <mergeCells count="10">
    <mergeCell ref="B29:T29"/>
    <mergeCell ref="B31:T31"/>
    <mergeCell ref="B32:T32"/>
    <mergeCell ref="B7:T7"/>
    <mergeCell ref="B8:T8"/>
    <mergeCell ref="B10:T10"/>
    <mergeCell ref="B11:T11"/>
    <mergeCell ref="D13:R13"/>
    <mergeCell ref="B28:T28"/>
    <mergeCell ref="Q25:S25"/>
  </mergeCells>
  <printOptions/>
  <pageMargins left="0" right="0" top="0.5909722222222222" bottom="0.19652777777777777" header="0.31527777777777777" footer="0"/>
  <pageSetup horizontalDpi="300" verticalDpi="300" orientation="landscape" paperSize="9" scale="90" r:id="rId1"/>
  <headerFooter alignWithMargins="0">
    <oddHeader>&amp;L&amp;9Lycée Victor Hugo
Clg Blum
Clg Voltaire
LP Eugène Montel
Clg Jaurès
COLOMIERS&amp;C&amp;9Clg Tillion - AUSSONNE
Clg Grand Selve - GRENADE
Clg Rey - CADOURS
Lycée et Clg  - PIBRAC
Clg - BEAUZELLE&amp;R&amp;9Lycée Saint-Exupéry
Clg Mermoz
Clg Guillaumet
BLAGNAC</oddHeader>
    <oddFooter>&amp;RPage &amp;P
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7:T33"/>
  <sheetViews>
    <sheetView zoomScale="120" zoomScaleNormal="120" zoomScalePageLayoutView="0" workbookViewId="0" topLeftCell="A1">
      <selection activeCell="T21" sqref="T21"/>
    </sheetView>
  </sheetViews>
  <sheetFormatPr defaultColWidth="11.421875" defaultRowHeight="12.75"/>
  <cols>
    <col min="1" max="1" width="7.57421875" style="31" customWidth="1"/>
    <col min="2" max="2" width="21.7109375" style="29" customWidth="1"/>
    <col min="3" max="3" width="10.28125" style="30" customWidth="1"/>
    <col min="4" max="4" width="6.00390625" style="30" customWidth="1"/>
    <col min="5" max="5" width="7.28125" style="30" customWidth="1"/>
    <col min="6" max="6" width="5.421875" style="30" customWidth="1"/>
    <col min="7" max="7" width="9.57421875" style="30" customWidth="1"/>
    <col min="8" max="8" width="7.140625" style="30" customWidth="1"/>
    <col min="9" max="9" width="7.57421875" style="30" customWidth="1"/>
    <col min="10" max="10" width="6.00390625" style="30" customWidth="1"/>
    <col min="11" max="12" width="6.7109375" style="30" customWidth="1"/>
    <col min="13" max="13" width="6.28125" style="30" customWidth="1"/>
    <col min="14" max="14" width="6.7109375" style="30" customWidth="1"/>
    <col min="15" max="16" width="6.140625" style="30" customWidth="1"/>
    <col min="17" max="17" width="9.00390625" style="30" customWidth="1"/>
    <col min="18" max="18" width="6.28125" style="30" customWidth="1"/>
    <col min="19" max="19" width="7.7109375" style="31" customWidth="1"/>
    <col min="20" max="20" width="8.00390625" style="31" customWidth="1"/>
    <col min="21" max="21" width="11.57421875" style="31" customWidth="1"/>
    <col min="22" max="16384" width="11.421875" style="31" customWidth="1"/>
  </cols>
  <sheetData>
    <row r="7" spans="2:20" ht="12">
      <c r="B7" s="172" t="s">
        <v>143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</row>
    <row r="8" spans="2:20" ht="12">
      <c r="B8" s="172" t="s">
        <v>0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</row>
    <row r="9" spans="2:20" ht="12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2:20" ht="12">
      <c r="B10" s="160" t="s">
        <v>1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</row>
    <row r="11" spans="2:20" ht="12" customHeight="1">
      <c r="B11" s="160" t="s">
        <v>187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</row>
    <row r="12" spans="2:20" ht="12">
      <c r="B12" s="35"/>
      <c r="C12" s="33"/>
      <c r="D12" s="33"/>
      <c r="E12" s="33"/>
      <c r="F12" s="29"/>
      <c r="G12" s="33"/>
      <c r="H12" s="33"/>
      <c r="I12" s="76"/>
      <c r="J12" s="77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60" customHeight="1">
      <c r="A13" s="110" t="s">
        <v>50</v>
      </c>
      <c r="B13" s="12" t="s">
        <v>2</v>
      </c>
      <c r="C13" s="8" t="s">
        <v>147</v>
      </c>
      <c r="D13" s="163" t="s">
        <v>4</v>
      </c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8" t="s">
        <v>118</v>
      </c>
      <c r="T13" s="8" t="s">
        <v>6</v>
      </c>
    </row>
    <row r="14" spans="1:20" s="3" customFormat="1" ht="36">
      <c r="A14" s="110" t="s">
        <v>52</v>
      </c>
      <c r="B14" s="45"/>
      <c r="C14" s="17"/>
      <c r="D14" s="7" t="s">
        <v>7</v>
      </c>
      <c r="E14" s="7" t="s">
        <v>8</v>
      </c>
      <c r="F14" s="7" t="s">
        <v>53</v>
      </c>
      <c r="G14" s="7" t="s">
        <v>10</v>
      </c>
      <c r="H14" s="7" t="s">
        <v>11</v>
      </c>
      <c r="I14" s="7" t="s">
        <v>54</v>
      </c>
      <c r="J14" s="59" t="s">
        <v>13</v>
      </c>
      <c r="K14" s="66" t="s">
        <v>14</v>
      </c>
      <c r="L14" s="66" t="s">
        <v>15</v>
      </c>
      <c r="M14" s="59" t="s">
        <v>16</v>
      </c>
      <c r="N14" s="59" t="s">
        <v>17</v>
      </c>
      <c r="O14" s="59" t="s">
        <v>18</v>
      </c>
      <c r="P14" s="59" t="s">
        <v>19</v>
      </c>
      <c r="Q14" s="9" t="s">
        <v>148</v>
      </c>
      <c r="R14" s="7" t="s">
        <v>20</v>
      </c>
      <c r="S14" s="16"/>
      <c r="T14" s="16"/>
    </row>
    <row r="15" spans="1:20" ht="12">
      <c r="A15" s="69" t="s">
        <v>55</v>
      </c>
      <c r="B15" s="23" t="s">
        <v>188</v>
      </c>
      <c r="C15" s="17" t="s">
        <v>100</v>
      </c>
      <c r="D15" s="48">
        <v>600</v>
      </c>
      <c r="E15" s="48">
        <v>50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f>SUM(D15:Q15)</f>
        <v>650</v>
      </c>
      <c r="S15" s="27"/>
      <c r="T15" s="62">
        <f>R15*S15</f>
        <v>0</v>
      </c>
    </row>
    <row r="16" spans="1:20" ht="12">
      <c r="A16" s="69" t="s">
        <v>57</v>
      </c>
      <c r="B16" s="23" t="s">
        <v>189</v>
      </c>
      <c r="C16" s="17" t="s">
        <v>100</v>
      </c>
      <c r="D16" s="48">
        <v>120</v>
      </c>
      <c r="E16" s="48">
        <v>300</v>
      </c>
      <c r="F16" s="48">
        <v>0</v>
      </c>
      <c r="G16" s="48">
        <v>0</v>
      </c>
      <c r="H16" s="48">
        <v>0</v>
      </c>
      <c r="I16" s="48">
        <v>100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f>SUM(D16:Q16)</f>
        <v>520</v>
      </c>
      <c r="S16" s="27"/>
      <c r="T16" s="62">
        <f>R16*S16</f>
        <v>0</v>
      </c>
    </row>
    <row r="17" spans="1:20" ht="12">
      <c r="A17" s="69" t="s">
        <v>58</v>
      </c>
      <c r="B17" s="152" t="s">
        <v>191</v>
      </c>
      <c r="C17" s="17" t="s">
        <v>190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100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f>SUM(D17:Q17)</f>
        <v>100</v>
      </c>
      <c r="S17" s="27"/>
      <c r="T17" s="62">
        <f>R17*S17</f>
        <v>0</v>
      </c>
    </row>
    <row r="18" spans="1:20" ht="12">
      <c r="A18" s="69" t="s">
        <v>59</v>
      </c>
      <c r="B18" s="23" t="s">
        <v>192</v>
      </c>
      <c r="C18" s="17" t="s">
        <v>100</v>
      </c>
      <c r="D18" s="48">
        <v>120</v>
      </c>
      <c r="E18" s="48">
        <v>600</v>
      </c>
      <c r="F18" s="48">
        <v>0</v>
      </c>
      <c r="G18" s="48">
        <v>0</v>
      </c>
      <c r="H18" s="48">
        <v>0</v>
      </c>
      <c r="I18" s="48">
        <v>100</v>
      </c>
      <c r="J18" s="48">
        <v>700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f>SUM(D18:Q18)</f>
        <v>1520</v>
      </c>
      <c r="S18" s="27"/>
      <c r="T18" s="62">
        <f>R18*S18</f>
        <v>0</v>
      </c>
    </row>
    <row r="19" spans="1:20" ht="12">
      <c r="A19" s="69" t="s">
        <v>60</v>
      </c>
      <c r="B19" s="23" t="s">
        <v>193</v>
      </c>
      <c r="C19" s="17" t="s">
        <v>100</v>
      </c>
      <c r="D19" s="48">
        <v>600</v>
      </c>
      <c r="E19" s="48">
        <v>300</v>
      </c>
      <c r="F19" s="48">
        <v>0</v>
      </c>
      <c r="G19" s="48">
        <v>0</v>
      </c>
      <c r="H19" s="48">
        <v>0</v>
      </c>
      <c r="I19" s="48">
        <v>40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f>SUM(D19:Q19)</f>
        <v>940</v>
      </c>
      <c r="S19" s="27"/>
      <c r="T19" s="62">
        <f>R19*S19</f>
        <v>0</v>
      </c>
    </row>
    <row r="20" spans="2:20" ht="12">
      <c r="B20" s="31"/>
      <c r="C20" s="31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102"/>
      <c r="R20" s="94" t="s">
        <v>23</v>
      </c>
      <c r="S20" s="124"/>
      <c r="T20" s="117">
        <f>SUM(T15:T19)</f>
        <v>0</v>
      </c>
    </row>
    <row r="21" spans="2:20" ht="12.75" customHeight="1">
      <c r="B21" s="4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166" t="s">
        <v>24</v>
      </c>
      <c r="R21" s="167"/>
      <c r="S21" s="168"/>
      <c r="T21" s="117">
        <f>T20*0.055</f>
        <v>0</v>
      </c>
    </row>
    <row r="22" spans="2:20" ht="12">
      <c r="B22" s="4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97"/>
      <c r="R22" s="107" t="s">
        <v>25</v>
      </c>
      <c r="S22" s="95"/>
      <c r="T22" s="117">
        <f>T20+T21</f>
        <v>0</v>
      </c>
    </row>
    <row r="24" spans="2:20" ht="12" customHeight="1">
      <c r="B24" s="179" t="s">
        <v>26</v>
      </c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</row>
    <row r="25" spans="2:20" ht="12" customHeight="1">
      <c r="B25" s="162" t="s">
        <v>27</v>
      </c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</row>
    <row r="26" spans="3:20" ht="12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</row>
    <row r="27" spans="2:20" ht="12" customHeight="1">
      <c r="B27" s="169" t="s">
        <v>28</v>
      </c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</row>
    <row r="28" spans="2:20" ht="29.25" customHeight="1">
      <c r="B28" s="162" t="s">
        <v>29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</row>
    <row r="30" spans="2:20" s="30" customFormat="1" ht="24">
      <c r="B30" s="29" t="s">
        <v>30</v>
      </c>
      <c r="E30" s="30" t="s">
        <v>31</v>
      </c>
      <c r="S30" s="31"/>
      <c r="T30" s="31"/>
    </row>
    <row r="31" spans="2:20" s="30" customFormat="1" ht="12">
      <c r="B31" s="29"/>
      <c r="D31" s="43" t="s">
        <v>32</v>
      </c>
      <c r="S31" s="31"/>
      <c r="T31" s="31"/>
    </row>
    <row r="32" spans="2:20" s="30" customFormat="1" ht="12">
      <c r="B32" s="29"/>
      <c r="D32" s="43" t="s">
        <v>33</v>
      </c>
      <c r="S32" s="31"/>
      <c r="T32" s="31"/>
    </row>
    <row r="33" spans="2:20" s="30" customFormat="1" ht="12">
      <c r="B33" s="29"/>
      <c r="D33" s="43" t="s">
        <v>34</v>
      </c>
      <c r="S33" s="31"/>
      <c r="T33" s="31"/>
    </row>
    <row r="54" ht="14.25" customHeight="1"/>
  </sheetData>
  <sheetProtection/>
  <mergeCells count="10">
    <mergeCell ref="B25:T25"/>
    <mergeCell ref="B27:T27"/>
    <mergeCell ref="B28:T28"/>
    <mergeCell ref="B7:T7"/>
    <mergeCell ref="B8:T8"/>
    <mergeCell ref="B10:T10"/>
    <mergeCell ref="B11:T11"/>
    <mergeCell ref="D13:R13"/>
    <mergeCell ref="B24:T24"/>
    <mergeCell ref="Q21:S21"/>
  </mergeCells>
  <printOptions/>
  <pageMargins left="0" right="0" top="0.5909722222222222" bottom="0.19652777777777777" header="0.31527777777777777" footer="0"/>
  <pageSetup horizontalDpi="300" verticalDpi="300" orientation="landscape" paperSize="9" scale="90" r:id="rId1"/>
  <headerFooter alignWithMargins="0">
    <oddHeader>&amp;L&amp;9Lycée Victor Hugo
Clg Blum
Clg Voltaire
LP Eugène Montel
Clg Jaurès
COLOMIERS&amp;C&amp;9Clg Tillion - AUSSONNE
Clg Grand Selve - GRENADE
Clg Rey - CADOURS
Lycée et Clg  - PIBRAC
Clg - BEAUZELLE&amp;R&amp;9Lycée Saint-Exupéry
Clg Mermoz
Clg Guillaumet
BLAGNAC</oddHeader>
    <oddFooter>&amp;RPage &amp;P
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U35"/>
  <sheetViews>
    <sheetView zoomScale="110" zoomScaleNormal="110" zoomScalePageLayoutView="0" workbookViewId="0" topLeftCell="A4">
      <selection activeCell="T20" sqref="T20"/>
    </sheetView>
  </sheetViews>
  <sheetFormatPr defaultColWidth="11.421875" defaultRowHeight="12.75"/>
  <cols>
    <col min="1" max="1" width="7.140625" style="31" customWidth="1"/>
    <col min="2" max="2" width="20.8515625" style="29" customWidth="1"/>
    <col min="3" max="3" width="11.421875" style="30" customWidth="1"/>
    <col min="4" max="4" width="5.8515625" style="30" customWidth="1"/>
    <col min="5" max="5" width="7.28125" style="30" customWidth="1"/>
    <col min="6" max="6" width="6.57421875" style="30" customWidth="1"/>
    <col min="7" max="7" width="7.8515625" style="30" customWidth="1"/>
    <col min="8" max="8" width="8.00390625" style="30" customWidth="1"/>
    <col min="9" max="9" width="8.7109375" style="30" customWidth="1"/>
    <col min="10" max="10" width="5.8515625" style="30" customWidth="1"/>
    <col min="11" max="11" width="6.7109375" style="30" customWidth="1"/>
    <col min="12" max="12" width="6.8515625" style="30" customWidth="1"/>
    <col min="13" max="13" width="7.00390625" style="30" customWidth="1"/>
    <col min="14" max="16" width="6.7109375" style="30" customWidth="1"/>
    <col min="17" max="17" width="8.28125" style="30" customWidth="1"/>
    <col min="18" max="18" width="6.00390625" style="30" customWidth="1"/>
    <col min="19" max="19" width="8.7109375" style="31" customWidth="1"/>
    <col min="20" max="20" width="9.28125" style="31" customWidth="1"/>
    <col min="21" max="21" width="11.57421875" style="31" customWidth="1"/>
    <col min="22" max="16384" width="11.421875" style="31" customWidth="1"/>
  </cols>
  <sheetData>
    <row r="3" ht="12">
      <c r="R3" s="32"/>
    </row>
    <row r="6" spans="2:20" ht="12">
      <c r="B6" s="159" t="s">
        <v>143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</row>
    <row r="7" spans="2:20" ht="12">
      <c r="B7" s="159" t="s">
        <v>0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</row>
    <row r="8" spans="2:20" ht="12">
      <c r="B8" s="30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2:20" ht="12" customHeight="1">
      <c r="B9" s="160" t="s">
        <v>1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</row>
    <row r="10" spans="2:20" ht="12" customHeight="1">
      <c r="B10" s="160" t="s">
        <v>156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</row>
    <row r="11" spans="2:20" ht="12">
      <c r="B11" s="35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54" customHeight="1">
      <c r="A12" s="64" t="s">
        <v>50</v>
      </c>
      <c r="B12" s="7" t="s">
        <v>2</v>
      </c>
      <c r="C12" s="8" t="s">
        <v>3</v>
      </c>
      <c r="D12" s="163" t="s">
        <v>4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7" t="s">
        <v>5</v>
      </c>
      <c r="T12" s="8" t="s">
        <v>6</v>
      </c>
    </row>
    <row r="13" spans="1:20" ht="34.5" customHeight="1">
      <c r="A13" s="64" t="s">
        <v>52</v>
      </c>
      <c r="B13" s="164"/>
      <c r="C13" s="164"/>
      <c r="D13" s="9" t="s">
        <v>7</v>
      </c>
      <c r="E13" s="9" t="s">
        <v>8</v>
      </c>
      <c r="F13" s="9" t="s">
        <v>9</v>
      </c>
      <c r="G13" s="137" t="s">
        <v>10</v>
      </c>
      <c r="H13" s="10" t="s">
        <v>11</v>
      </c>
      <c r="I13" s="9" t="s">
        <v>12</v>
      </c>
      <c r="J13" s="9" t="s">
        <v>13</v>
      </c>
      <c r="K13" s="9" t="s">
        <v>14</v>
      </c>
      <c r="L13" s="9" t="s">
        <v>15</v>
      </c>
      <c r="M13" s="9" t="s">
        <v>16</v>
      </c>
      <c r="N13" s="9" t="s">
        <v>17</v>
      </c>
      <c r="O13" s="11" t="s">
        <v>18</v>
      </c>
      <c r="P13" s="9" t="s">
        <v>19</v>
      </c>
      <c r="Q13" s="9" t="s">
        <v>148</v>
      </c>
      <c r="R13" s="12" t="s">
        <v>20</v>
      </c>
      <c r="S13" s="13"/>
      <c r="T13" s="13"/>
    </row>
    <row r="14" spans="1:20" ht="24" customHeight="1">
      <c r="A14" s="27"/>
      <c r="B14" s="36" t="s">
        <v>35</v>
      </c>
      <c r="C14" s="14"/>
      <c r="D14" s="15"/>
      <c r="E14" s="15"/>
      <c r="F14" s="15"/>
      <c r="G14" s="15"/>
      <c r="H14" s="15"/>
      <c r="I14" s="15"/>
      <c r="J14" s="15"/>
      <c r="K14" s="81"/>
      <c r="L14" s="15"/>
      <c r="M14" s="15"/>
      <c r="N14" s="15"/>
      <c r="O14" s="15"/>
      <c r="P14" s="15"/>
      <c r="Q14" s="15"/>
      <c r="R14" s="15"/>
      <c r="S14" s="27"/>
      <c r="T14" s="37"/>
    </row>
    <row r="15" spans="1:20" ht="21" customHeight="1">
      <c r="A15" s="16" t="s">
        <v>55</v>
      </c>
      <c r="B15" s="38" t="s">
        <v>36</v>
      </c>
      <c r="C15" s="74" t="s">
        <v>21</v>
      </c>
      <c r="D15" s="82">
        <v>150</v>
      </c>
      <c r="E15" s="82">
        <v>100</v>
      </c>
      <c r="F15" s="82">
        <v>0</v>
      </c>
      <c r="G15" s="82">
        <v>0</v>
      </c>
      <c r="H15" s="82">
        <v>0</v>
      </c>
      <c r="I15" s="83">
        <v>0</v>
      </c>
      <c r="J15" s="83">
        <v>0</v>
      </c>
      <c r="K15" s="84">
        <v>0</v>
      </c>
      <c r="L15" s="81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f>SUM(D15:Q15)</f>
        <v>250</v>
      </c>
      <c r="S15" s="39"/>
      <c r="T15" s="7">
        <f>R15*S15</f>
        <v>0</v>
      </c>
    </row>
    <row r="16" spans="1:20" ht="36.75" customHeight="1">
      <c r="A16" s="16" t="s">
        <v>57</v>
      </c>
      <c r="B16" s="40" t="s">
        <v>37</v>
      </c>
      <c r="C16" s="91" t="s">
        <v>21</v>
      </c>
      <c r="D16" s="92">
        <v>100</v>
      </c>
      <c r="E16" s="92">
        <v>100</v>
      </c>
      <c r="F16" s="92">
        <v>30</v>
      </c>
      <c r="G16" s="92">
        <v>10</v>
      </c>
      <c r="H16" s="92">
        <v>0</v>
      </c>
      <c r="I16" s="92">
        <v>0</v>
      </c>
      <c r="J16" s="92">
        <v>0</v>
      </c>
      <c r="K16" s="80">
        <v>0</v>
      </c>
      <c r="L16" s="92">
        <v>20</v>
      </c>
      <c r="M16" s="92">
        <v>0</v>
      </c>
      <c r="N16" s="92">
        <v>0</v>
      </c>
      <c r="O16" s="92">
        <v>0</v>
      </c>
      <c r="P16" s="92">
        <v>0</v>
      </c>
      <c r="Q16" s="92">
        <v>0</v>
      </c>
      <c r="R16" s="92">
        <f>SUM(D16:Q16)</f>
        <v>260</v>
      </c>
      <c r="S16" s="72"/>
      <c r="T16" s="7">
        <f>R16*S16</f>
        <v>0</v>
      </c>
    </row>
    <row r="17" spans="1:21" ht="15" customHeight="1">
      <c r="A17" s="16"/>
      <c r="B17" s="36" t="s">
        <v>38</v>
      </c>
      <c r="C17" s="130"/>
      <c r="D17" s="87"/>
      <c r="E17" s="87"/>
      <c r="F17" s="87"/>
      <c r="G17" s="87"/>
      <c r="H17" s="87"/>
      <c r="I17" s="87"/>
      <c r="J17" s="87"/>
      <c r="K17" s="131"/>
      <c r="L17" s="87"/>
      <c r="M17" s="87"/>
      <c r="N17" s="87"/>
      <c r="O17" s="87"/>
      <c r="P17" s="87"/>
      <c r="Q17" s="87"/>
      <c r="R17" s="87"/>
      <c r="S17" s="37"/>
      <c r="T17" s="7"/>
      <c r="U17" s="19"/>
    </row>
    <row r="18" spans="1:20" ht="37.5" customHeight="1">
      <c r="A18" s="16" t="s">
        <v>58</v>
      </c>
      <c r="B18" s="122" t="s">
        <v>39</v>
      </c>
      <c r="C18" s="134" t="s">
        <v>21</v>
      </c>
      <c r="D18" s="135">
        <v>180</v>
      </c>
      <c r="E18" s="135">
        <v>150</v>
      </c>
      <c r="F18" s="135">
        <v>60</v>
      </c>
      <c r="G18" s="135">
        <v>0</v>
      </c>
      <c r="H18" s="135">
        <v>50</v>
      </c>
      <c r="I18" s="135">
        <v>50</v>
      </c>
      <c r="J18" s="135">
        <v>0</v>
      </c>
      <c r="K18" s="136">
        <v>60</v>
      </c>
      <c r="L18" s="135">
        <v>0</v>
      </c>
      <c r="M18" s="135">
        <v>40</v>
      </c>
      <c r="N18" s="135">
        <v>0</v>
      </c>
      <c r="O18" s="135">
        <v>0</v>
      </c>
      <c r="P18" s="135">
        <v>100</v>
      </c>
      <c r="Q18" s="135">
        <v>60</v>
      </c>
      <c r="R18" s="135">
        <f>SUM(D18:Q18)</f>
        <v>750</v>
      </c>
      <c r="S18" s="46"/>
      <c r="T18" s="7">
        <f>R18*S18</f>
        <v>0</v>
      </c>
    </row>
    <row r="19" spans="1:20" ht="17.25" customHeight="1">
      <c r="A19" s="18" t="s">
        <v>59</v>
      </c>
      <c r="B19" s="132" t="s">
        <v>40</v>
      </c>
      <c r="C19" s="50" t="s">
        <v>21</v>
      </c>
      <c r="D19" s="20">
        <v>120</v>
      </c>
      <c r="E19" s="20">
        <v>100</v>
      </c>
      <c r="F19" s="20">
        <v>0</v>
      </c>
      <c r="G19" s="20">
        <v>0</v>
      </c>
      <c r="H19" s="20">
        <v>0</v>
      </c>
      <c r="I19" s="20">
        <v>0</v>
      </c>
      <c r="J19" s="86">
        <v>0</v>
      </c>
      <c r="K19" s="85">
        <v>30</v>
      </c>
      <c r="L19" s="87">
        <v>0</v>
      </c>
      <c r="M19" s="86">
        <v>0</v>
      </c>
      <c r="N19" s="86">
        <v>0</v>
      </c>
      <c r="O19" s="86">
        <v>0</v>
      </c>
      <c r="P19" s="142">
        <v>0</v>
      </c>
      <c r="Q19" s="21">
        <v>35</v>
      </c>
      <c r="R19" s="21">
        <f>SUM(D19:Q19)</f>
        <v>285</v>
      </c>
      <c r="S19" s="133"/>
      <c r="T19" s="129">
        <f>R19*S19</f>
        <v>0</v>
      </c>
    </row>
    <row r="20" spans="2:20" ht="24.75" customHeight="1">
      <c r="B20" s="31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93"/>
      <c r="R20" s="94" t="s">
        <v>23</v>
      </c>
      <c r="S20" s="95"/>
      <c r="T20" s="117">
        <f>SUM(T15:T19)</f>
        <v>0</v>
      </c>
    </row>
    <row r="21" spans="2:20" ht="12.75" customHeight="1">
      <c r="B21" s="31"/>
      <c r="C21" s="2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166" t="s">
        <v>24</v>
      </c>
      <c r="R21" s="167"/>
      <c r="S21" s="168"/>
      <c r="T21" s="117">
        <f>T20*0.055</f>
        <v>0</v>
      </c>
    </row>
    <row r="22" spans="2:20" ht="12" customHeight="1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108"/>
      <c r="R22" s="109" t="s">
        <v>25</v>
      </c>
      <c r="S22" s="72"/>
      <c r="T22" s="62">
        <f>T20+T21</f>
        <v>0</v>
      </c>
    </row>
    <row r="23" spans="2:20" ht="12" customHeight="1">
      <c r="B23" s="165" t="s">
        <v>26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</row>
    <row r="24" spans="2:18" ht="12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2:20" ht="12" customHeight="1">
      <c r="B25" s="162" t="s">
        <v>27</v>
      </c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</row>
    <row r="26" spans="2:18" ht="12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2:20" ht="12" customHeight="1">
      <c r="B27" s="169" t="s">
        <v>28</v>
      </c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</row>
    <row r="28" spans="2:18" ht="12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2:20" ht="12" customHeight="1">
      <c r="B29" s="162" t="s">
        <v>29</v>
      </c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</row>
    <row r="32" spans="2:5" ht="24">
      <c r="B32" s="29" t="s">
        <v>30</v>
      </c>
      <c r="E32" s="30" t="s">
        <v>31</v>
      </c>
    </row>
    <row r="33" ht="12">
      <c r="D33" s="43" t="s">
        <v>32</v>
      </c>
    </row>
    <row r="34" ht="12">
      <c r="D34" s="43" t="s">
        <v>33</v>
      </c>
    </row>
    <row r="35" ht="12">
      <c r="D35" s="43" t="s">
        <v>34</v>
      </c>
    </row>
    <row r="65" ht="14.25" customHeight="1"/>
  </sheetData>
  <sheetProtection selectLockedCells="1" selectUnlockedCells="1"/>
  <mergeCells count="11">
    <mergeCell ref="B6:T6"/>
    <mergeCell ref="B7:T7"/>
    <mergeCell ref="B9:T9"/>
    <mergeCell ref="B10:T10"/>
    <mergeCell ref="B29:T29"/>
    <mergeCell ref="D12:R12"/>
    <mergeCell ref="B13:C13"/>
    <mergeCell ref="B23:T23"/>
    <mergeCell ref="B25:T25"/>
    <mergeCell ref="Q21:S21"/>
    <mergeCell ref="B27:T27"/>
  </mergeCells>
  <printOptions/>
  <pageMargins left="0" right="0" top="0.5909722222222222" bottom="0.19652777777777777" header="0.31527777777777777" footer="0"/>
  <pageSetup horizontalDpi="300" verticalDpi="300" orientation="landscape" paperSize="9" scale="90" r:id="rId1"/>
  <headerFooter alignWithMargins="0">
    <oddHeader>&amp;L&amp;9Lycée Victor Hugo
Clg Blum
Clg Voltaire
LP Eugène Montel
Clg Jaurès
COLOMIERS&amp;C&amp;9Clg Tillion - AUSSONNE
Clg Grand Selve - GRENADE
Clg Rey - CADOURS
Lycée et Clg  - PIBRAC
Clg - BEAUZELLE&amp;R&amp;9Lycée Saint-Exupéry
Clg Mermoz
Clg Guillaumet
BLAGNAC</oddHeader>
    <oddFooter>&amp;RPage &amp;P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U36"/>
  <sheetViews>
    <sheetView zoomScale="110" zoomScaleNormal="110" zoomScalePageLayoutView="0" workbookViewId="0" topLeftCell="A7">
      <selection activeCell="T19" sqref="T19"/>
    </sheetView>
  </sheetViews>
  <sheetFormatPr defaultColWidth="11.421875" defaultRowHeight="12.75"/>
  <cols>
    <col min="1" max="1" width="7.140625" style="31" customWidth="1"/>
    <col min="2" max="2" width="20.8515625" style="29" customWidth="1"/>
    <col min="3" max="3" width="11.421875" style="30" customWidth="1"/>
    <col min="4" max="4" width="5.8515625" style="30" customWidth="1"/>
    <col min="5" max="5" width="7.28125" style="30" customWidth="1"/>
    <col min="6" max="6" width="6.57421875" style="30" customWidth="1"/>
    <col min="7" max="7" width="7.8515625" style="30" customWidth="1"/>
    <col min="8" max="8" width="8.00390625" style="30" customWidth="1"/>
    <col min="9" max="9" width="8.7109375" style="30" customWidth="1"/>
    <col min="10" max="10" width="5.8515625" style="30" customWidth="1"/>
    <col min="11" max="11" width="6.7109375" style="30" customWidth="1"/>
    <col min="12" max="12" width="6.8515625" style="30" customWidth="1"/>
    <col min="13" max="13" width="7.00390625" style="30" customWidth="1"/>
    <col min="14" max="16" width="6.7109375" style="30" customWidth="1"/>
    <col min="17" max="17" width="8.28125" style="30" customWidth="1"/>
    <col min="18" max="18" width="6.00390625" style="30" customWidth="1"/>
    <col min="19" max="19" width="8.7109375" style="31" customWidth="1"/>
    <col min="20" max="20" width="9.28125" style="31" customWidth="1"/>
    <col min="21" max="21" width="11.57421875" style="31" customWidth="1"/>
    <col min="22" max="16384" width="11.421875" style="31" customWidth="1"/>
  </cols>
  <sheetData>
    <row r="3" ht="12">
      <c r="R3" s="32"/>
    </row>
    <row r="6" spans="2:20" ht="12">
      <c r="B6" s="159" t="s">
        <v>143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</row>
    <row r="7" spans="2:20" ht="12">
      <c r="B7" s="159" t="s">
        <v>0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</row>
    <row r="8" spans="2:20" ht="12">
      <c r="B8" s="30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2:20" ht="12" customHeight="1">
      <c r="B9" s="160" t="s">
        <v>1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</row>
    <row r="10" spans="2:20" ht="12" customHeight="1">
      <c r="B10" s="160" t="s">
        <v>158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</row>
    <row r="11" spans="2:20" ht="12">
      <c r="B11" s="35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54" customHeight="1">
      <c r="A12" s="64" t="s">
        <v>50</v>
      </c>
      <c r="B12" s="7" t="s">
        <v>2</v>
      </c>
      <c r="C12" s="8" t="s">
        <v>3</v>
      </c>
      <c r="D12" s="163" t="s">
        <v>4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7" t="s">
        <v>5</v>
      </c>
      <c r="T12" s="8" t="s">
        <v>6</v>
      </c>
    </row>
    <row r="13" spans="1:20" ht="34.5" customHeight="1">
      <c r="A13" s="64" t="s">
        <v>52</v>
      </c>
      <c r="B13" s="164"/>
      <c r="C13" s="164"/>
      <c r="D13" s="9" t="s">
        <v>7</v>
      </c>
      <c r="E13" s="9" t="s">
        <v>8</v>
      </c>
      <c r="F13" s="9" t="s">
        <v>9</v>
      </c>
      <c r="G13" s="137" t="s">
        <v>10</v>
      </c>
      <c r="H13" s="10" t="s">
        <v>11</v>
      </c>
      <c r="I13" s="9" t="s">
        <v>12</v>
      </c>
      <c r="J13" s="9" t="s">
        <v>13</v>
      </c>
      <c r="K13" s="9" t="s">
        <v>14</v>
      </c>
      <c r="L13" s="9" t="s">
        <v>15</v>
      </c>
      <c r="M13" s="9" t="s">
        <v>16</v>
      </c>
      <c r="N13" s="9" t="s">
        <v>17</v>
      </c>
      <c r="O13" s="11" t="s">
        <v>18</v>
      </c>
      <c r="P13" s="9" t="s">
        <v>19</v>
      </c>
      <c r="Q13" s="9" t="s">
        <v>148</v>
      </c>
      <c r="R13" s="12" t="s">
        <v>20</v>
      </c>
      <c r="S13" s="13"/>
      <c r="T13" s="13"/>
    </row>
    <row r="14" spans="1:20" ht="24" customHeight="1">
      <c r="A14" s="27"/>
      <c r="B14" s="36" t="s">
        <v>35</v>
      </c>
      <c r="C14" s="14"/>
      <c r="D14" s="15"/>
      <c r="E14" s="15"/>
      <c r="F14" s="15"/>
      <c r="G14" s="15"/>
      <c r="H14" s="15"/>
      <c r="I14" s="15"/>
      <c r="J14" s="15"/>
      <c r="K14" s="81"/>
      <c r="L14" s="15"/>
      <c r="M14" s="15"/>
      <c r="N14" s="15"/>
      <c r="O14" s="15"/>
      <c r="P14" s="15"/>
      <c r="Q14" s="15"/>
      <c r="R14" s="15"/>
      <c r="S14" s="27"/>
      <c r="T14" s="37"/>
    </row>
    <row r="15" spans="1:20" ht="21" customHeight="1">
      <c r="A15" s="16" t="s">
        <v>55</v>
      </c>
      <c r="B15" s="38" t="s">
        <v>36</v>
      </c>
      <c r="C15" s="74" t="s">
        <v>21</v>
      </c>
      <c r="D15" s="82">
        <v>150</v>
      </c>
      <c r="E15" s="82">
        <v>100</v>
      </c>
      <c r="F15" s="82">
        <v>0</v>
      </c>
      <c r="G15" s="82">
        <v>0</v>
      </c>
      <c r="H15" s="82">
        <v>0</v>
      </c>
      <c r="I15" s="83">
        <v>0</v>
      </c>
      <c r="J15" s="83">
        <v>0</v>
      </c>
      <c r="K15" s="84">
        <v>0</v>
      </c>
      <c r="L15" s="81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f>SUM(D15:Q15)</f>
        <v>250</v>
      </c>
      <c r="S15" s="39"/>
      <c r="T15" s="7">
        <f>R15*S15</f>
        <v>0</v>
      </c>
    </row>
    <row r="16" spans="1:20" ht="36.75" customHeight="1">
      <c r="A16" s="16" t="s">
        <v>57</v>
      </c>
      <c r="B16" s="40" t="s">
        <v>37</v>
      </c>
      <c r="C16" s="91" t="s">
        <v>21</v>
      </c>
      <c r="D16" s="92">
        <v>100</v>
      </c>
      <c r="E16" s="92">
        <v>100</v>
      </c>
      <c r="F16" s="92">
        <v>30</v>
      </c>
      <c r="G16" s="92">
        <v>0</v>
      </c>
      <c r="H16" s="92">
        <v>20</v>
      </c>
      <c r="I16" s="92">
        <v>0</v>
      </c>
      <c r="J16" s="92">
        <v>0</v>
      </c>
      <c r="K16" s="80">
        <v>0</v>
      </c>
      <c r="L16" s="92">
        <v>0</v>
      </c>
      <c r="M16" s="92">
        <v>10</v>
      </c>
      <c r="N16" s="92">
        <v>0</v>
      </c>
      <c r="O16" s="92">
        <v>0</v>
      </c>
      <c r="P16" s="92">
        <v>0</v>
      </c>
      <c r="Q16" s="92">
        <v>0</v>
      </c>
      <c r="R16" s="92">
        <f>SUM(D16:Q16)</f>
        <v>260</v>
      </c>
      <c r="S16" s="72"/>
      <c r="T16" s="7">
        <f>R16*S16</f>
        <v>0</v>
      </c>
    </row>
    <row r="17" spans="1:21" ht="15" customHeight="1">
      <c r="A17" s="16"/>
      <c r="B17" s="36" t="s">
        <v>38</v>
      </c>
      <c r="C17" s="130"/>
      <c r="D17" s="87"/>
      <c r="E17" s="87"/>
      <c r="F17" s="87"/>
      <c r="G17" s="87"/>
      <c r="H17" s="87"/>
      <c r="I17" s="87"/>
      <c r="J17" s="87"/>
      <c r="K17" s="131"/>
      <c r="L17" s="87"/>
      <c r="M17" s="87"/>
      <c r="N17" s="87"/>
      <c r="O17" s="87"/>
      <c r="P17" s="87"/>
      <c r="Q17" s="87"/>
      <c r="R17" s="87"/>
      <c r="S17" s="37"/>
      <c r="T17" s="7"/>
      <c r="U17" s="19"/>
    </row>
    <row r="18" spans="1:20" ht="37.5" customHeight="1">
      <c r="A18" s="16" t="s">
        <v>58</v>
      </c>
      <c r="B18" s="122" t="s">
        <v>39</v>
      </c>
      <c r="C18" s="134" t="s">
        <v>21</v>
      </c>
      <c r="D18" s="135">
        <v>200</v>
      </c>
      <c r="E18" s="135">
        <v>100</v>
      </c>
      <c r="F18" s="135">
        <v>60</v>
      </c>
      <c r="G18" s="135">
        <v>0</v>
      </c>
      <c r="H18" s="135">
        <v>50</v>
      </c>
      <c r="I18" s="135">
        <v>30</v>
      </c>
      <c r="J18" s="135">
        <v>60</v>
      </c>
      <c r="K18" s="136">
        <v>60</v>
      </c>
      <c r="L18" s="135">
        <v>0</v>
      </c>
      <c r="M18" s="135">
        <v>40</v>
      </c>
      <c r="N18" s="135">
        <v>0</v>
      </c>
      <c r="O18" s="135">
        <v>45</v>
      </c>
      <c r="P18" s="135">
        <v>100</v>
      </c>
      <c r="Q18" s="135">
        <v>70</v>
      </c>
      <c r="R18" s="135">
        <f>SUM(D18:Q18)</f>
        <v>815</v>
      </c>
      <c r="S18" s="46"/>
      <c r="T18" s="7">
        <f>R18*S18</f>
        <v>0</v>
      </c>
    </row>
    <row r="19" spans="1:20" ht="17.25" customHeight="1">
      <c r="A19" s="18" t="s">
        <v>59</v>
      </c>
      <c r="B19" s="132" t="s">
        <v>40</v>
      </c>
      <c r="C19" s="50" t="s">
        <v>21</v>
      </c>
      <c r="D19" s="20">
        <v>100</v>
      </c>
      <c r="E19" s="20">
        <v>100</v>
      </c>
      <c r="F19" s="20">
        <v>0</v>
      </c>
      <c r="G19" s="20">
        <v>0</v>
      </c>
      <c r="H19" s="20">
        <v>0</v>
      </c>
      <c r="I19" s="20">
        <v>0</v>
      </c>
      <c r="J19" s="86">
        <v>0</v>
      </c>
      <c r="K19" s="85">
        <v>30</v>
      </c>
      <c r="L19" s="87">
        <v>0</v>
      </c>
      <c r="M19" s="86">
        <v>0</v>
      </c>
      <c r="N19" s="86">
        <v>0</v>
      </c>
      <c r="O19" s="86">
        <v>0</v>
      </c>
      <c r="P19" s="142">
        <v>0</v>
      </c>
      <c r="Q19" s="21">
        <v>35</v>
      </c>
      <c r="R19" s="21">
        <f>SUM(D19:Q19)</f>
        <v>265</v>
      </c>
      <c r="S19" s="133"/>
      <c r="T19" s="129">
        <f>R19*S19</f>
        <v>0</v>
      </c>
    </row>
    <row r="20" spans="2:20" ht="24.75" customHeight="1">
      <c r="B20" s="31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93"/>
      <c r="R20" s="94" t="s">
        <v>23</v>
      </c>
      <c r="S20" s="95"/>
      <c r="T20" s="117">
        <f>SUM(T15:T19)</f>
        <v>0</v>
      </c>
    </row>
    <row r="21" spans="2:20" ht="12.75" customHeight="1">
      <c r="B21" s="31"/>
      <c r="C21" s="2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166" t="s">
        <v>24</v>
      </c>
      <c r="R21" s="167"/>
      <c r="S21" s="168"/>
      <c r="T21" s="117">
        <f>T20*0.055</f>
        <v>0</v>
      </c>
    </row>
    <row r="22" spans="2:20" ht="12" customHeight="1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108"/>
      <c r="R22" s="109" t="s">
        <v>25</v>
      </c>
      <c r="S22" s="72"/>
      <c r="T22" s="62">
        <f>T20+T21</f>
        <v>0</v>
      </c>
    </row>
    <row r="24" spans="2:20" ht="12" customHeight="1">
      <c r="B24" s="165" t="s">
        <v>26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</row>
    <row r="25" spans="2:18" ht="12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2:20" ht="12" customHeight="1">
      <c r="B26" s="162" t="s">
        <v>27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</row>
    <row r="27" spans="2:18" ht="12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2:20" ht="12" customHeight="1">
      <c r="B28" s="169" t="s">
        <v>28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</row>
    <row r="29" spans="2:18" ht="12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2:20" ht="12" customHeight="1">
      <c r="B30" s="162" t="s">
        <v>29</v>
      </c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</row>
    <row r="33" spans="2:5" ht="24">
      <c r="B33" s="29" t="s">
        <v>30</v>
      </c>
      <c r="E33" s="30" t="s">
        <v>31</v>
      </c>
    </row>
    <row r="34" ht="12">
      <c r="D34" s="43" t="s">
        <v>32</v>
      </c>
    </row>
    <row r="35" ht="12">
      <c r="D35" s="43" t="s">
        <v>33</v>
      </c>
    </row>
    <row r="36" ht="12">
      <c r="D36" s="43" t="s">
        <v>34</v>
      </c>
    </row>
    <row r="66" ht="14.25" customHeight="1"/>
  </sheetData>
  <sheetProtection/>
  <mergeCells count="11">
    <mergeCell ref="B30:T30"/>
    <mergeCell ref="D12:R12"/>
    <mergeCell ref="B13:C13"/>
    <mergeCell ref="B24:T24"/>
    <mergeCell ref="B26:T26"/>
    <mergeCell ref="Q21:S21"/>
    <mergeCell ref="B28:T28"/>
    <mergeCell ref="B6:T6"/>
    <mergeCell ref="B7:T7"/>
    <mergeCell ref="B9:T9"/>
    <mergeCell ref="B10:T10"/>
  </mergeCells>
  <printOptions/>
  <pageMargins left="0" right="0" top="0.5909722222222222" bottom="0.19652777777777777" header="0.31527777777777777" footer="0"/>
  <pageSetup horizontalDpi="300" verticalDpi="300" orientation="landscape" paperSize="9" scale="90" r:id="rId1"/>
  <headerFooter alignWithMargins="0">
    <oddHeader>&amp;L&amp;9Lycée Victor Hugo
Clg Blum
Clg Voltaire
LP Eugène Montel
Clg Jaurès
COLOMIERS&amp;C&amp;9Clg Tillion - AUSSONNE
Clg Grand Selve - GRENADE
Clg Rey - CADOURS
Lycée et Clg  - PIBRAC
Clg - BEAUZELLE&amp;R&amp;9Lycée Saint-Exupéry
Clg Mermoz
Clg Guillaumet
BLAGNAC</oddHeader>
    <oddFooter>&amp;RPage &amp;P
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9:T37"/>
  <sheetViews>
    <sheetView zoomScalePageLayoutView="0" workbookViewId="0" topLeftCell="A4">
      <selection activeCell="T21" sqref="T21"/>
    </sheetView>
  </sheetViews>
  <sheetFormatPr defaultColWidth="11.421875" defaultRowHeight="12.75"/>
  <cols>
    <col min="1" max="1" width="7.57421875" style="31" customWidth="1"/>
    <col min="2" max="2" width="17.00390625" style="29" customWidth="1"/>
    <col min="3" max="3" width="11.28125" style="30" customWidth="1"/>
    <col min="4" max="4" width="6.140625" style="30" customWidth="1"/>
    <col min="5" max="5" width="7.421875" style="30" customWidth="1"/>
    <col min="6" max="6" width="5.7109375" style="30" customWidth="1"/>
    <col min="7" max="7" width="8.421875" style="30" customWidth="1"/>
    <col min="8" max="8" width="6.8515625" style="30" customWidth="1"/>
    <col min="9" max="9" width="8.00390625" style="30" customWidth="1"/>
    <col min="10" max="10" width="6.421875" style="30" customWidth="1"/>
    <col min="11" max="11" width="6.8515625" style="30" customWidth="1"/>
    <col min="12" max="13" width="6.57421875" style="30" customWidth="1"/>
    <col min="14" max="16" width="6.7109375" style="30" customWidth="1"/>
    <col min="17" max="17" width="8.421875" style="30" customWidth="1"/>
    <col min="18" max="18" width="6.140625" style="30" customWidth="1"/>
    <col min="19" max="19" width="9.7109375" style="31" customWidth="1"/>
    <col min="20" max="20" width="10.8515625" style="31" customWidth="1"/>
    <col min="21" max="21" width="11.8515625" style="31" customWidth="1"/>
    <col min="22" max="22" width="11.57421875" style="31" customWidth="1"/>
    <col min="23" max="16384" width="11.421875" style="31" customWidth="1"/>
  </cols>
  <sheetData>
    <row r="9" spans="2:20" ht="12">
      <c r="B9" s="172" t="s">
        <v>143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</row>
    <row r="10" spans="2:20" ht="12">
      <c r="B10" s="172" t="s">
        <v>0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</row>
    <row r="11" spans="2:20" ht="12">
      <c r="B11" s="30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2:20" ht="12" customHeight="1">
      <c r="B12" s="160" t="s">
        <v>41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</row>
    <row r="13" spans="2:20" ht="12" customHeight="1">
      <c r="B13" s="160" t="s">
        <v>159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</row>
    <row r="14" spans="2:20" ht="12">
      <c r="B14" s="35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58.5" customHeight="1">
      <c r="A15" s="64" t="s">
        <v>50</v>
      </c>
      <c r="B15" s="7" t="s">
        <v>2</v>
      </c>
      <c r="C15" s="44" t="s">
        <v>3</v>
      </c>
      <c r="D15" s="170" t="s">
        <v>4</v>
      </c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8" t="s">
        <v>117</v>
      </c>
      <c r="T15" s="7" t="s">
        <v>6</v>
      </c>
    </row>
    <row r="16" spans="1:20" ht="33" customHeight="1">
      <c r="A16" s="64" t="s">
        <v>52</v>
      </c>
      <c r="B16" s="45"/>
      <c r="C16" s="17"/>
      <c r="D16" s="9" t="s">
        <v>7</v>
      </c>
      <c r="E16" s="9" t="s">
        <v>8</v>
      </c>
      <c r="F16" s="9" t="s">
        <v>9</v>
      </c>
      <c r="G16" s="10" t="s">
        <v>10</v>
      </c>
      <c r="H16" s="10" t="s">
        <v>11</v>
      </c>
      <c r="I16" s="11" t="s">
        <v>12</v>
      </c>
      <c r="J16" s="9" t="s">
        <v>13</v>
      </c>
      <c r="K16" s="100" t="s">
        <v>14</v>
      </c>
      <c r="L16" s="9" t="s">
        <v>15</v>
      </c>
      <c r="M16" s="9" t="s">
        <v>16</v>
      </c>
      <c r="N16" s="9" t="s">
        <v>17</v>
      </c>
      <c r="O16" s="11" t="s">
        <v>18</v>
      </c>
      <c r="P16" s="9" t="s">
        <v>19</v>
      </c>
      <c r="Q16" s="9" t="s">
        <v>148</v>
      </c>
      <c r="R16" s="46" t="s">
        <v>20</v>
      </c>
      <c r="S16" s="16"/>
      <c r="T16" s="16"/>
    </row>
    <row r="17" spans="1:20" ht="37.5" customHeight="1">
      <c r="A17" s="16" t="s">
        <v>55</v>
      </c>
      <c r="B17" s="47" t="s">
        <v>42</v>
      </c>
      <c r="C17" s="17" t="s">
        <v>21</v>
      </c>
      <c r="D17" s="48">
        <v>0</v>
      </c>
      <c r="E17" s="48">
        <v>50</v>
      </c>
      <c r="F17" s="48">
        <v>0</v>
      </c>
      <c r="G17" s="48">
        <v>40</v>
      </c>
      <c r="H17" s="48">
        <v>0</v>
      </c>
      <c r="I17" s="48">
        <v>0</v>
      </c>
      <c r="J17" s="98">
        <v>60</v>
      </c>
      <c r="K17" s="80">
        <v>40</v>
      </c>
      <c r="L17" s="46">
        <v>0</v>
      </c>
      <c r="M17" s="46">
        <v>20</v>
      </c>
      <c r="N17" s="46">
        <v>50</v>
      </c>
      <c r="O17" s="46">
        <v>0</v>
      </c>
      <c r="P17" s="46">
        <v>50</v>
      </c>
      <c r="Q17" s="46">
        <v>50</v>
      </c>
      <c r="R17" s="46">
        <f>SUM(D17:Q17)</f>
        <v>360</v>
      </c>
      <c r="S17" s="16"/>
      <c r="T17" s="7">
        <f>R17*S17</f>
        <v>0</v>
      </c>
    </row>
    <row r="18" spans="1:20" ht="12">
      <c r="A18" s="16" t="s">
        <v>57</v>
      </c>
      <c r="B18" s="47" t="s">
        <v>43</v>
      </c>
      <c r="C18" s="17" t="s">
        <v>21</v>
      </c>
      <c r="D18" s="48">
        <v>200</v>
      </c>
      <c r="E18" s="48">
        <v>150</v>
      </c>
      <c r="F18" s="48">
        <v>20</v>
      </c>
      <c r="G18" s="48">
        <v>40</v>
      </c>
      <c r="H18" s="48">
        <v>40</v>
      </c>
      <c r="I18" s="48">
        <v>50</v>
      </c>
      <c r="J18" s="98">
        <v>120</v>
      </c>
      <c r="K18" s="80">
        <v>40</v>
      </c>
      <c r="L18" s="46">
        <v>20</v>
      </c>
      <c r="M18" s="46">
        <v>40</v>
      </c>
      <c r="N18" s="46">
        <v>40</v>
      </c>
      <c r="O18" s="46">
        <v>40</v>
      </c>
      <c r="P18" s="46">
        <v>0</v>
      </c>
      <c r="Q18" s="46">
        <v>50</v>
      </c>
      <c r="R18" s="46">
        <f>SUM(D18:Q18)</f>
        <v>850</v>
      </c>
      <c r="S18" s="16"/>
      <c r="T18" s="7">
        <f>R18*S18</f>
        <v>0</v>
      </c>
    </row>
    <row r="19" spans="1:20" ht="30.75" customHeight="1">
      <c r="A19" s="16" t="s">
        <v>58</v>
      </c>
      <c r="B19" s="47" t="s">
        <v>45</v>
      </c>
      <c r="C19" s="17" t="s">
        <v>21</v>
      </c>
      <c r="D19" s="48">
        <v>200</v>
      </c>
      <c r="E19" s="48">
        <v>150</v>
      </c>
      <c r="F19" s="48">
        <v>120</v>
      </c>
      <c r="G19" s="48">
        <v>100</v>
      </c>
      <c r="H19" s="48">
        <v>50</v>
      </c>
      <c r="I19" s="48">
        <v>100</v>
      </c>
      <c r="J19" s="98">
        <v>120</v>
      </c>
      <c r="K19" s="80">
        <v>60</v>
      </c>
      <c r="L19" s="46">
        <v>20</v>
      </c>
      <c r="M19" s="46">
        <v>40</v>
      </c>
      <c r="N19" s="46">
        <v>40</v>
      </c>
      <c r="O19" s="46">
        <v>40</v>
      </c>
      <c r="P19" s="46">
        <v>100</v>
      </c>
      <c r="Q19" s="46">
        <v>60</v>
      </c>
      <c r="R19" s="46">
        <f>SUM(D19:Q19)</f>
        <v>1200</v>
      </c>
      <c r="S19" s="16"/>
      <c r="T19" s="7">
        <f>R19*S19</f>
        <v>0</v>
      </c>
    </row>
    <row r="20" spans="1:20" ht="12">
      <c r="A20" s="16" t="s">
        <v>59</v>
      </c>
      <c r="B20" s="47" t="s">
        <v>47</v>
      </c>
      <c r="C20" s="7" t="s">
        <v>21</v>
      </c>
      <c r="D20" s="7">
        <v>100</v>
      </c>
      <c r="E20" s="7">
        <v>100</v>
      </c>
      <c r="F20" s="7">
        <v>120</v>
      </c>
      <c r="G20" s="7">
        <v>50</v>
      </c>
      <c r="H20" s="7">
        <v>20</v>
      </c>
      <c r="I20" s="7">
        <v>20</v>
      </c>
      <c r="J20" s="99">
        <v>60</v>
      </c>
      <c r="K20" s="80">
        <v>40</v>
      </c>
      <c r="L20" s="119">
        <v>0</v>
      </c>
      <c r="M20" s="120">
        <v>10</v>
      </c>
      <c r="N20" s="120">
        <v>0</v>
      </c>
      <c r="O20" s="125">
        <v>0</v>
      </c>
      <c r="P20" s="125">
        <v>100</v>
      </c>
      <c r="Q20" s="49">
        <v>50</v>
      </c>
      <c r="R20" s="46">
        <f>SUM(D20:Q20)</f>
        <v>670</v>
      </c>
      <c r="S20" s="7"/>
      <c r="T20" s="7">
        <f>R20*S20</f>
        <v>0</v>
      </c>
    </row>
    <row r="21" spans="2:20" ht="12">
      <c r="B21" s="52"/>
      <c r="C21" s="53"/>
      <c r="D21" s="54"/>
      <c r="F21" s="54"/>
      <c r="G21" s="54"/>
      <c r="H21" s="54"/>
      <c r="I21" s="54" t="s">
        <v>194</v>
      </c>
      <c r="J21" s="54"/>
      <c r="K21" s="34"/>
      <c r="L21" s="34"/>
      <c r="M21" s="34"/>
      <c r="N21" s="34"/>
      <c r="O21" s="143"/>
      <c r="P21" s="126"/>
      <c r="Q21" s="93"/>
      <c r="R21" s="94" t="s">
        <v>23</v>
      </c>
      <c r="S21" s="95"/>
      <c r="T21" s="117">
        <f>SUM(T17:T20)</f>
        <v>0</v>
      </c>
    </row>
    <row r="22" spans="2:20" ht="16.5" customHeight="1">
      <c r="B22" s="171"/>
      <c r="C22" s="171"/>
      <c r="D22" s="32"/>
      <c r="E22" s="32"/>
      <c r="F22" s="32"/>
      <c r="G22" s="32"/>
      <c r="H22" s="32"/>
      <c r="I22" s="32" t="s">
        <v>194</v>
      </c>
      <c r="J22" s="32"/>
      <c r="K22" s="32"/>
      <c r="L22" s="32"/>
      <c r="M22" s="32"/>
      <c r="N22" s="32"/>
      <c r="O22" s="32"/>
      <c r="P22" s="32"/>
      <c r="Q22" s="166" t="s">
        <v>24</v>
      </c>
      <c r="R22" s="167"/>
      <c r="S22" s="168"/>
      <c r="T22" s="117">
        <f>T21*0.055</f>
        <v>0</v>
      </c>
    </row>
    <row r="23" spans="2:20" ht="12">
      <c r="B23" s="4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97"/>
      <c r="R23" s="94" t="s">
        <v>25</v>
      </c>
      <c r="S23" s="95"/>
      <c r="T23" s="117">
        <f>T21+T22</f>
        <v>0</v>
      </c>
    </row>
    <row r="24" spans="2:20" ht="12" customHeight="1">
      <c r="B24" s="165" t="s">
        <v>26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</row>
    <row r="25" spans="2:20" ht="12">
      <c r="B25" s="42"/>
      <c r="C25" s="5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56"/>
      <c r="T25" s="56"/>
    </row>
    <row r="26" spans="2:20" ht="12" customHeight="1">
      <c r="B26" s="162" t="s">
        <v>27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</row>
    <row r="27" spans="2:20" ht="12">
      <c r="B27" s="42"/>
      <c r="C27" s="55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56"/>
      <c r="T27" s="56"/>
    </row>
    <row r="28" spans="2:20" ht="12">
      <c r="B28" s="42"/>
      <c r="C28" s="55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56"/>
      <c r="T28" s="56"/>
    </row>
    <row r="30" spans="2:20" ht="12" customHeight="1">
      <c r="B30" s="169" t="s">
        <v>28</v>
      </c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</row>
    <row r="31" spans="2:20" ht="12" customHeight="1">
      <c r="B31" s="162" t="s">
        <v>29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</row>
    <row r="34" spans="2:5" ht="24">
      <c r="B34" s="29" t="s">
        <v>30</v>
      </c>
      <c r="E34" s="30" t="s">
        <v>31</v>
      </c>
    </row>
    <row r="35" ht="12">
      <c r="D35" s="43" t="s">
        <v>32</v>
      </c>
    </row>
    <row r="36" ht="12">
      <c r="D36" s="43" t="s">
        <v>33</v>
      </c>
    </row>
    <row r="37" ht="12">
      <c r="D37" s="43" t="s">
        <v>34</v>
      </c>
    </row>
    <row r="43" ht="14.25" customHeight="1"/>
  </sheetData>
  <sheetProtection selectLockedCells="1" selectUnlockedCells="1"/>
  <mergeCells count="11">
    <mergeCell ref="B9:T9"/>
    <mergeCell ref="B10:T10"/>
    <mergeCell ref="B12:T12"/>
    <mergeCell ref="B13:T13"/>
    <mergeCell ref="B31:T31"/>
    <mergeCell ref="D15:R15"/>
    <mergeCell ref="B22:C22"/>
    <mergeCell ref="B24:T24"/>
    <mergeCell ref="B26:T26"/>
    <mergeCell ref="Q22:S22"/>
    <mergeCell ref="B30:T30"/>
  </mergeCells>
  <printOptions/>
  <pageMargins left="0" right="0" top="0.5909722222222222" bottom="0.19652777777777777" header="0.31527777777777777" footer="0"/>
  <pageSetup horizontalDpi="300" verticalDpi="300" orientation="landscape" paperSize="9" scale="90" r:id="rId1"/>
  <headerFooter alignWithMargins="0">
    <oddHeader>&amp;L&amp;9Lycée Victor Hugo
Clg Blum
Clg Voltaire
LP Eugène Montel
Clg Jaurès
COLOMIERS&amp;C&amp;9Clg Tillion - AUSSONNE
Clg Grand Selve - GRENADE
Clg Rey - CADOURS
Lycée et Clg  - PIBRAC
Clg - BEAUZELLE&amp;R&amp;9Lycée Saint-Exupéry
Clg Mermoz
Clg Guillaumet
BLAGNAC</oddHeader>
    <oddFooter>&amp;RPage &amp;P
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9:T36"/>
  <sheetViews>
    <sheetView zoomScalePageLayoutView="0" workbookViewId="0" topLeftCell="A1">
      <selection activeCell="R20" sqref="R20"/>
    </sheetView>
  </sheetViews>
  <sheetFormatPr defaultColWidth="11.421875" defaultRowHeight="12.75"/>
  <cols>
    <col min="1" max="1" width="7.8515625" style="31" customWidth="1"/>
    <col min="2" max="2" width="19.7109375" style="29" customWidth="1"/>
    <col min="3" max="3" width="9.57421875" style="30" customWidth="1"/>
    <col min="4" max="4" width="6.140625" style="30" customWidth="1"/>
    <col min="5" max="5" width="7.421875" style="30" customWidth="1"/>
    <col min="6" max="6" width="5.7109375" style="30" customWidth="1"/>
    <col min="7" max="7" width="8.421875" style="30" customWidth="1"/>
    <col min="8" max="8" width="6.8515625" style="30" customWidth="1"/>
    <col min="9" max="9" width="8.00390625" style="30" customWidth="1"/>
    <col min="10" max="10" width="6.421875" style="30" customWidth="1"/>
    <col min="11" max="11" width="6.8515625" style="30" customWidth="1"/>
    <col min="12" max="13" width="6.57421875" style="30" customWidth="1"/>
    <col min="14" max="16" width="6.7109375" style="30" customWidth="1"/>
    <col min="17" max="17" width="8.421875" style="30" customWidth="1"/>
    <col min="18" max="18" width="6.140625" style="30" customWidth="1"/>
    <col min="19" max="19" width="9.7109375" style="31" customWidth="1"/>
    <col min="20" max="20" width="10.57421875" style="31" customWidth="1"/>
    <col min="21" max="21" width="11.8515625" style="31" customWidth="1"/>
    <col min="22" max="22" width="11.57421875" style="31" customWidth="1"/>
    <col min="23" max="16384" width="11.421875" style="31" customWidth="1"/>
  </cols>
  <sheetData>
    <row r="9" spans="2:20" ht="12">
      <c r="B9" s="172" t="s">
        <v>143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</row>
    <row r="10" spans="2:20" ht="12">
      <c r="B10" s="172" t="s">
        <v>0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</row>
    <row r="11" spans="2:20" ht="12">
      <c r="B11" s="30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2:20" ht="12" customHeight="1">
      <c r="B12" s="160" t="s">
        <v>41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</row>
    <row r="13" spans="2:20" ht="12" customHeight="1">
      <c r="B13" s="160" t="s">
        <v>160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</row>
    <row r="14" spans="2:20" ht="12">
      <c r="B14" s="35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58.5" customHeight="1">
      <c r="A15" s="64" t="s">
        <v>50</v>
      </c>
      <c r="B15" s="7" t="s">
        <v>2</v>
      </c>
      <c r="C15" s="44" t="s">
        <v>147</v>
      </c>
      <c r="D15" s="170" t="s">
        <v>4</v>
      </c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8" t="s">
        <v>117</v>
      </c>
      <c r="T15" s="7" t="s">
        <v>6</v>
      </c>
    </row>
    <row r="16" spans="1:20" ht="33" customHeight="1">
      <c r="A16" s="64" t="s">
        <v>52</v>
      </c>
      <c r="B16" s="45"/>
      <c r="C16" s="17"/>
      <c r="D16" s="9" t="s">
        <v>7</v>
      </c>
      <c r="E16" s="9" t="s">
        <v>8</v>
      </c>
      <c r="F16" s="9" t="s">
        <v>9</v>
      </c>
      <c r="G16" s="10" t="s">
        <v>10</v>
      </c>
      <c r="H16" s="10" t="s">
        <v>11</v>
      </c>
      <c r="I16" s="11" t="s">
        <v>12</v>
      </c>
      <c r="J16" s="9" t="s">
        <v>13</v>
      </c>
      <c r="K16" s="100" t="s">
        <v>14</v>
      </c>
      <c r="L16" s="11" t="s">
        <v>15</v>
      </c>
      <c r="M16" s="9" t="s">
        <v>16</v>
      </c>
      <c r="N16" s="9" t="s">
        <v>17</v>
      </c>
      <c r="O16" s="11" t="s">
        <v>18</v>
      </c>
      <c r="P16" s="9" t="s">
        <v>19</v>
      </c>
      <c r="Q16" s="9" t="s">
        <v>148</v>
      </c>
      <c r="R16" s="46" t="s">
        <v>20</v>
      </c>
      <c r="S16" s="16"/>
      <c r="T16" s="16"/>
    </row>
    <row r="17" spans="1:20" ht="28.5" customHeight="1">
      <c r="A17" s="16" t="s">
        <v>55</v>
      </c>
      <c r="B17" s="47" t="s">
        <v>44</v>
      </c>
      <c r="C17" s="17" t="s">
        <v>21</v>
      </c>
      <c r="D17" s="48">
        <v>300</v>
      </c>
      <c r="E17" s="48">
        <v>150</v>
      </c>
      <c r="F17" s="48">
        <v>120</v>
      </c>
      <c r="G17" s="48">
        <v>0</v>
      </c>
      <c r="H17" s="48">
        <v>40</v>
      </c>
      <c r="I17" s="48">
        <v>0</v>
      </c>
      <c r="J17" s="98">
        <v>240</v>
      </c>
      <c r="K17" s="80">
        <v>80</v>
      </c>
      <c r="L17" s="46">
        <v>40</v>
      </c>
      <c r="M17" s="46">
        <v>120</v>
      </c>
      <c r="N17" s="46">
        <v>0</v>
      </c>
      <c r="O17" s="46">
        <v>0</v>
      </c>
      <c r="P17" s="46">
        <v>100</v>
      </c>
      <c r="Q17" s="46">
        <v>90</v>
      </c>
      <c r="R17" s="46">
        <f>SUM(D17:Q17)</f>
        <v>1280</v>
      </c>
      <c r="S17" s="16"/>
      <c r="T17" s="7">
        <f>R17*S17</f>
        <v>0</v>
      </c>
    </row>
    <row r="18" spans="1:20" ht="12">
      <c r="A18" s="16" t="s">
        <v>57</v>
      </c>
      <c r="B18" s="47" t="s">
        <v>46</v>
      </c>
      <c r="C18" s="17" t="s">
        <v>21</v>
      </c>
      <c r="D18" s="48">
        <v>200</v>
      </c>
      <c r="E18" s="48">
        <v>100</v>
      </c>
      <c r="F18" s="48">
        <v>120</v>
      </c>
      <c r="G18" s="48">
        <v>0</v>
      </c>
      <c r="H18" s="48">
        <v>10</v>
      </c>
      <c r="I18" s="48">
        <v>50</v>
      </c>
      <c r="J18" s="98">
        <v>30</v>
      </c>
      <c r="K18" s="80">
        <v>50</v>
      </c>
      <c r="L18" s="46">
        <v>40</v>
      </c>
      <c r="M18" s="46">
        <v>0</v>
      </c>
      <c r="N18" s="46">
        <v>80</v>
      </c>
      <c r="O18" s="46">
        <v>0</v>
      </c>
      <c r="P18" s="46">
        <v>50</v>
      </c>
      <c r="Q18" s="46">
        <v>60</v>
      </c>
      <c r="R18" s="46">
        <f>SUM(D18:Q18)</f>
        <v>790</v>
      </c>
      <c r="S18" s="16"/>
      <c r="T18" s="7">
        <f>R18*S18</f>
        <v>0</v>
      </c>
    </row>
    <row r="19" spans="1:20" ht="12">
      <c r="A19" s="16" t="s">
        <v>58</v>
      </c>
      <c r="B19" s="47" t="s">
        <v>149</v>
      </c>
      <c r="C19" s="7" t="s">
        <v>21</v>
      </c>
      <c r="D19" s="7">
        <v>0</v>
      </c>
      <c r="E19" s="7">
        <v>0</v>
      </c>
      <c r="F19" s="7">
        <v>0</v>
      </c>
      <c r="G19" s="7">
        <v>0</v>
      </c>
      <c r="H19" s="7">
        <v>20</v>
      </c>
      <c r="I19" s="7">
        <v>0</v>
      </c>
      <c r="J19" s="99">
        <v>15</v>
      </c>
      <c r="K19" s="80">
        <v>0</v>
      </c>
      <c r="L19" s="119">
        <v>0</v>
      </c>
      <c r="M19" s="120">
        <v>0</v>
      </c>
      <c r="N19" s="120">
        <v>0</v>
      </c>
      <c r="O19" s="125">
        <v>0</v>
      </c>
      <c r="P19" s="125">
        <v>0</v>
      </c>
      <c r="Q19" s="49">
        <v>10</v>
      </c>
      <c r="R19" s="46">
        <f>SUM(D19:Q19)</f>
        <v>45</v>
      </c>
      <c r="S19" s="7"/>
      <c r="T19" s="7">
        <f>R19*S19</f>
        <v>0</v>
      </c>
    </row>
    <row r="20" spans="2:20" ht="12">
      <c r="B20" s="52"/>
      <c r="C20" s="53"/>
      <c r="D20" s="54"/>
      <c r="F20" s="54"/>
      <c r="G20" s="54"/>
      <c r="H20" s="54"/>
      <c r="I20" s="54"/>
      <c r="J20" s="54"/>
      <c r="K20" s="34"/>
      <c r="L20" s="34"/>
      <c r="M20" s="34"/>
      <c r="N20" s="34"/>
      <c r="O20" s="143"/>
      <c r="P20" s="126"/>
      <c r="Q20" s="93"/>
      <c r="R20" s="94" t="s">
        <v>23</v>
      </c>
      <c r="S20" s="95"/>
      <c r="T20" s="117">
        <f>SUM(T17:T19)</f>
        <v>0</v>
      </c>
    </row>
    <row r="21" spans="2:20" ht="16.5" customHeight="1">
      <c r="B21" s="171"/>
      <c r="C21" s="17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166" t="s">
        <v>24</v>
      </c>
      <c r="R21" s="167"/>
      <c r="S21" s="168"/>
      <c r="T21" s="117">
        <f>T20*0.055</f>
        <v>0</v>
      </c>
    </row>
    <row r="22" spans="2:20" ht="12">
      <c r="B22" s="4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97"/>
      <c r="R22" s="94" t="s">
        <v>25</v>
      </c>
      <c r="S22" s="95"/>
      <c r="T22" s="117">
        <f>T20+T21</f>
        <v>0</v>
      </c>
    </row>
    <row r="23" spans="2:20" ht="12" customHeight="1">
      <c r="B23" s="165" t="s">
        <v>26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</row>
    <row r="24" spans="2:20" ht="12">
      <c r="B24" s="42"/>
      <c r="C24" s="55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56"/>
      <c r="T24" s="56"/>
    </row>
    <row r="25" spans="2:20" ht="12" customHeight="1">
      <c r="B25" s="162" t="s">
        <v>27</v>
      </c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</row>
    <row r="26" spans="2:20" ht="12">
      <c r="B26" s="42"/>
      <c r="C26" s="55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56"/>
      <c r="T26" s="56"/>
    </row>
    <row r="27" spans="2:20" ht="12">
      <c r="B27" s="42"/>
      <c r="C27" s="55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56"/>
      <c r="T27" s="56"/>
    </row>
    <row r="29" spans="2:20" ht="12" customHeight="1">
      <c r="B29" s="169" t="s">
        <v>28</v>
      </c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</row>
    <row r="30" spans="2:20" ht="12" customHeight="1">
      <c r="B30" s="162" t="s">
        <v>29</v>
      </c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</row>
    <row r="33" spans="2:5" ht="24">
      <c r="B33" s="29" t="s">
        <v>30</v>
      </c>
      <c r="E33" s="30" t="s">
        <v>31</v>
      </c>
    </row>
    <row r="34" ht="12">
      <c r="D34" s="43" t="s">
        <v>32</v>
      </c>
    </row>
    <row r="35" ht="12">
      <c r="D35" s="43" t="s">
        <v>33</v>
      </c>
    </row>
    <row r="36" ht="12">
      <c r="D36" s="43" t="s">
        <v>34</v>
      </c>
    </row>
    <row r="42" ht="14.25" customHeight="1"/>
  </sheetData>
  <sheetProtection/>
  <mergeCells count="11">
    <mergeCell ref="B30:T30"/>
    <mergeCell ref="D15:R15"/>
    <mergeCell ref="B21:C21"/>
    <mergeCell ref="B23:T23"/>
    <mergeCell ref="B25:T25"/>
    <mergeCell ref="Q21:S21"/>
    <mergeCell ref="B29:T29"/>
    <mergeCell ref="B9:T9"/>
    <mergeCell ref="B10:T10"/>
    <mergeCell ref="B12:T12"/>
    <mergeCell ref="B13:T13"/>
  </mergeCells>
  <printOptions/>
  <pageMargins left="0" right="0" top="0.5909722222222222" bottom="0.19652777777777777" header="0.31527777777777777" footer="0"/>
  <pageSetup horizontalDpi="300" verticalDpi="300" orientation="landscape" paperSize="9" scale="90" r:id="rId1"/>
  <headerFooter alignWithMargins="0">
    <oddHeader>&amp;L&amp;9Lycée Victor Hugo
Clg Blum
Clg Voltaire
LP Eugène Montel
Clg Jaurès
COLOMIERS&amp;C&amp;9Clg Tillion - AUSSONNE
Clg Grand Selve - GRENADE
Clg Rey - CADOURS
Lycée et Clg  - PIBRAC
Clg - BEAUZELLE&amp;R&amp;9Lycée Saint-Exupéry
Clg Mermoz
Clg Guillaumet
BLAGNAC</oddHeader>
    <oddFooter>&amp;RPage &amp;P
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T27"/>
  <sheetViews>
    <sheetView zoomScale="110" zoomScaleNormal="110" zoomScalePageLayoutView="0" workbookViewId="0" topLeftCell="A1">
      <selection activeCell="T14" sqref="T14"/>
    </sheetView>
  </sheetViews>
  <sheetFormatPr defaultColWidth="11.421875" defaultRowHeight="12.75"/>
  <cols>
    <col min="1" max="1" width="6.8515625" style="31" customWidth="1"/>
    <col min="2" max="2" width="19.28125" style="29" customWidth="1"/>
    <col min="3" max="3" width="10.7109375" style="30" customWidth="1"/>
    <col min="4" max="4" width="6.28125" style="2" customWidth="1"/>
    <col min="5" max="5" width="7.28125" style="30" customWidth="1"/>
    <col min="6" max="6" width="5.7109375" style="30" customWidth="1"/>
    <col min="7" max="7" width="9.140625" style="30" customWidth="1"/>
    <col min="8" max="8" width="6.7109375" style="30" customWidth="1"/>
    <col min="9" max="9" width="8.140625" style="30" customWidth="1"/>
    <col min="10" max="10" width="6.8515625" style="30" customWidth="1"/>
    <col min="11" max="11" width="7.140625" style="30" customWidth="1"/>
    <col min="12" max="12" width="6.8515625" style="30" customWidth="1"/>
    <col min="13" max="13" width="6.7109375" style="30" customWidth="1"/>
    <col min="14" max="16" width="6.421875" style="30" customWidth="1"/>
    <col min="17" max="17" width="8.421875" style="30" customWidth="1"/>
    <col min="18" max="18" width="6.28125" style="30" customWidth="1"/>
    <col min="19" max="19" width="9.28125" style="31" customWidth="1"/>
    <col min="20" max="20" width="10.140625" style="31" customWidth="1"/>
    <col min="21" max="21" width="11.57421875" style="31" customWidth="1"/>
    <col min="22" max="16384" width="11.421875" style="31" customWidth="1"/>
  </cols>
  <sheetData>
    <row r="3" spans="2:20" ht="11.25" customHeight="1">
      <c r="B3" s="172" t="s">
        <v>143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</row>
    <row r="4" spans="2:20" ht="11.25" customHeight="1">
      <c r="B4" s="172" t="s">
        <v>0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</row>
    <row r="5" spans="2:20" ht="12">
      <c r="B5" s="30"/>
      <c r="C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2:20" ht="12" customHeight="1">
      <c r="B6" s="160" t="s">
        <v>41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</row>
    <row r="7" spans="2:20" ht="12" customHeight="1">
      <c r="B7" s="160" t="s">
        <v>161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</row>
    <row r="8" spans="1:20" s="3" customFormat="1" ht="56.25" customHeight="1">
      <c r="A8" s="64" t="s">
        <v>50</v>
      </c>
      <c r="B8" s="57" t="s">
        <v>2</v>
      </c>
      <c r="C8" s="7" t="s">
        <v>147</v>
      </c>
      <c r="D8" s="163" t="s">
        <v>4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7" t="s">
        <v>117</v>
      </c>
      <c r="T8" s="8" t="s">
        <v>6</v>
      </c>
    </row>
    <row r="9" spans="1:20" s="3" customFormat="1" ht="39" customHeight="1">
      <c r="A9" s="64" t="s">
        <v>52</v>
      </c>
      <c r="B9" s="58"/>
      <c r="C9" s="17"/>
      <c r="D9" s="9" t="s">
        <v>7</v>
      </c>
      <c r="E9" s="9" t="s">
        <v>8</v>
      </c>
      <c r="F9" s="9" t="s">
        <v>9</v>
      </c>
      <c r="G9" s="10" t="s">
        <v>10</v>
      </c>
      <c r="H9" s="10" t="s">
        <v>11</v>
      </c>
      <c r="I9" s="9" t="s">
        <v>12</v>
      </c>
      <c r="J9" s="9" t="s">
        <v>13</v>
      </c>
      <c r="K9" s="9" t="s">
        <v>14</v>
      </c>
      <c r="L9" s="9" t="s">
        <v>15</v>
      </c>
      <c r="M9" s="9" t="s">
        <v>16</v>
      </c>
      <c r="N9" s="9" t="s">
        <v>17</v>
      </c>
      <c r="O9" s="9" t="s">
        <v>18</v>
      </c>
      <c r="P9" s="9" t="s">
        <v>19</v>
      </c>
      <c r="Q9" s="9" t="s">
        <v>148</v>
      </c>
      <c r="R9" s="46" t="s">
        <v>20</v>
      </c>
      <c r="S9" s="16"/>
      <c r="T9" s="16"/>
    </row>
    <row r="10" spans="1:20" s="3" customFormat="1" ht="12">
      <c r="A10" s="16" t="s">
        <v>55</v>
      </c>
      <c r="B10" s="153" t="s">
        <v>48</v>
      </c>
      <c r="C10" s="17" t="s">
        <v>21</v>
      </c>
      <c r="D10" s="7">
        <v>30</v>
      </c>
      <c r="E10" s="7">
        <v>20</v>
      </c>
      <c r="F10" s="48">
        <v>10</v>
      </c>
      <c r="G10" s="48">
        <v>5</v>
      </c>
      <c r="H10" s="48">
        <v>5</v>
      </c>
      <c r="I10" s="48">
        <v>5</v>
      </c>
      <c r="J10" s="59">
        <v>5</v>
      </c>
      <c r="K10" s="60">
        <v>0</v>
      </c>
      <c r="L10" s="7">
        <v>5</v>
      </c>
      <c r="M10" s="59">
        <v>0</v>
      </c>
      <c r="N10" s="59">
        <v>0</v>
      </c>
      <c r="O10" s="59">
        <v>0</v>
      </c>
      <c r="P10" s="59">
        <v>10</v>
      </c>
      <c r="Q10" s="59">
        <v>0</v>
      </c>
      <c r="R10" s="46">
        <f>SUM(D10:Q10)</f>
        <v>95</v>
      </c>
      <c r="S10" s="16"/>
      <c r="T10" s="7">
        <f>R10*S10</f>
        <v>0</v>
      </c>
    </row>
    <row r="11" spans="1:20" s="3" customFormat="1" ht="24">
      <c r="A11" s="16" t="s">
        <v>57</v>
      </c>
      <c r="B11" s="153" t="s">
        <v>123</v>
      </c>
      <c r="C11" s="17" t="s">
        <v>21</v>
      </c>
      <c r="D11" s="48">
        <v>30</v>
      </c>
      <c r="E11" s="7">
        <v>50</v>
      </c>
      <c r="F11" s="48">
        <v>0</v>
      </c>
      <c r="G11" s="48">
        <v>0</v>
      </c>
      <c r="H11" s="48">
        <v>0</v>
      </c>
      <c r="I11" s="48">
        <v>0</v>
      </c>
      <c r="J11" s="59">
        <v>5</v>
      </c>
      <c r="K11" s="60">
        <v>0</v>
      </c>
      <c r="L11" s="7">
        <v>10</v>
      </c>
      <c r="M11" s="59">
        <v>0</v>
      </c>
      <c r="N11" s="59">
        <v>0</v>
      </c>
      <c r="O11" s="59">
        <v>0</v>
      </c>
      <c r="P11" s="59">
        <v>5</v>
      </c>
      <c r="Q11" s="59">
        <v>0</v>
      </c>
      <c r="R11" s="46">
        <f>SUM(D11:Q11)</f>
        <v>100</v>
      </c>
      <c r="S11" s="16"/>
      <c r="T11" s="7">
        <f>R11*S11</f>
        <v>0</v>
      </c>
    </row>
    <row r="12" spans="1:20" s="3" customFormat="1" ht="21.75" customHeight="1">
      <c r="A12" s="16" t="s">
        <v>58</v>
      </c>
      <c r="B12" s="153" t="s">
        <v>125</v>
      </c>
      <c r="C12" s="17" t="s">
        <v>21</v>
      </c>
      <c r="D12" s="48">
        <v>30</v>
      </c>
      <c r="E12" s="48">
        <v>30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60">
        <v>0</v>
      </c>
      <c r="L12" s="48">
        <v>0</v>
      </c>
      <c r="M12" s="46">
        <v>0</v>
      </c>
      <c r="N12" s="46">
        <v>0</v>
      </c>
      <c r="O12" s="46">
        <v>0</v>
      </c>
      <c r="P12" s="46">
        <v>10</v>
      </c>
      <c r="Q12" s="46">
        <v>0</v>
      </c>
      <c r="R12" s="46">
        <f>SUM(D12:Q12)</f>
        <v>70</v>
      </c>
      <c r="S12" s="16"/>
      <c r="T12" s="7">
        <f>R12*S12</f>
        <v>0</v>
      </c>
    </row>
    <row r="13" spans="1:20" s="3" customFormat="1" ht="39.75" customHeight="1">
      <c r="A13" s="16" t="s">
        <v>59</v>
      </c>
      <c r="B13" s="153" t="s">
        <v>142</v>
      </c>
      <c r="C13" s="17" t="s">
        <v>21</v>
      </c>
      <c r="D13" s="48">
        <v>30</v>
      </c>
      <c r="E13" s="48">
        <v>20</v>
      </c>
      <c r="F13" s="48">
        <v>10</v>
      </c>
      <c r="G13" s="48">
        <v>5</v>
      </c>
      <c r="H13" s="48">
        <v>10</v>
      </c>
      <c r="I13" s="48">
        <v>5</v>
      </c>
      <c r="J13" s="48">
        <v>5</v>
      </c>
      <c r="K13" s="60">
        <v>0</v>
      </c>
      <c r="L13" s="48">
        <v>0</v>
      </c>
      <c r="M13" s="46">
        <v>0</v>
      </c>
      <c r="N13" s="46">
        <v>0</v>
      </c>
      <c r="O13" s="46">
        <v>10</v>
      </c>
      <c r="P13" s="46">
        <v>10</v>
      </c>
      <c r="Q13" s="46">
        <v>0</v>
      </c>
      <c r="R13" s="46">
        <f>SUM(D13:Q13)</f>
        <v>105</v>
      </c>
      <c r="S13" s="16"/>
      <c r="T13" s="7">
        <f>R13*S13</f>
        <v>0</v>
      </c>
    </row>
    <row r="14" spans="1:20" ht="23.25" customHeight="1">
      <c r="A14" s="16" t="s">
        <v>60</v>
      </c>
      <c r="B14" s="154" t="s">
        <v>49</v>
      </c>
      <c r="C14" s="61" t="s">
        <v>21</v>
      </c>
      <c r="D14" s="48">
        <v>10</v>
      </c>
      <c r="E14" s="62">
        <v>10</v>
      </c>
      <c r="F14" s="62">
        <v>0</v>
      </c>
      <c r="G14" s="62">
        <v>0</v>
      </c>
      <c r="H14" s="62">
        <v>0</v>
      </c>
      <c r="I14" s="62">
        <v>0</v>
      </c>
      <c r="J14" s="62">
        <v>5</v>
      </c>
      <c r="K14" s="60">
        <v>0</v>
      </c>
      <c r="L14" s="62">
        <v>0</v>
      </c>
      <c r="M14" s="62">
        <v>0</v>
      </c>
      <c r="N14" s="62">
        <v>0</v>
      </c>
      <c r="O14" s="62">
        <v>0</v>
      </c>
      <c r="P14" s="62">
        <v>5</v>
      </c>
      <c r="Q14" s="101">
        <v>0</v>
      </c>
      <c r="R14" s="26">
        <f>SUM(D14:Q14)</f>
        <v>30</v>
      </c>
      <c r="S14" s="70"/>
      <c r="T14" s="7">
        <f>R14*S14</f>
        <v>0</v>
      </c>
    </row>
    <row r="15" spans="2:20" ht="19.5" customHeight="1">
      <c r="B15" s="121"/>
      <c r="C15" s="53"/>
      <c r="D15" s="63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34"/>
      <c r="Q15" s="102"/>
      <c r="R15" s="94" t="s">
        <v>23</v>
      </c>
      <c r="S15" s="95"/>
      <c r="T15" s="117">
        <f>SUM(T10:T14)</f>
        <v>0</v>
      </c>
    </row>
    <row r="16" spans="2:20" ht="12.75" customHeight="1">
      <c r="B16" s="42"/>
      <c r="C16" s="32"/>
      <c r="D16" s="4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166" t="s">
        <v>24</v>
      </c>
      <c r="R16" s="167"/>
      <c r="S16" s="168"/>
      <c r="T16" s="117">
        <f>T15*0.055</f>
        <v>0</v>
      </c>
    </row>
    <row r="17" spans="2:20" ht="12">
      <c r="B17" s="42"/>
      <c r="C17" s="32"/>
      <c r="D17" s="4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97"/>
      <c r="R17" s="94" t="s">
        <v>25</v>
      </c>
      <c r="S17" s="95"/>
      <c r="T17" s="117">
        <f>T15+T16</f>
        <v>0</v>
      </c>
    </row>
    <row r="18" spans="2:20" ht="12" customHeight="1">
      <c r="B18" s="165" t="s">
        <v>26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</row>
    <row r="19" spans="2:20" ht="12">
      <c r="B19" s="162" t="s">
        <v>27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</row>
    <row r="20" spans="2:20" ht="12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2" customHeight="1">
      <c r="B21" s="169" t="s">
        <v>28</v>
      </c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</row>
    <row r="22" spans="2:20" ht="27" customHeight="1">
      <c r="B22" s="162" t="s">
        <v>29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</row>
    <row r="23" ht="12" customHeight="1"/>
    <row r="24" spans="2:5" ht="24">
      <c r="B24" s="29" t="s">
        <v>30</v>
      </c>
      <c r="E24" s="30" t="s">
        <v>31</v>
      </c>
    </row>
    <row r="25" ht="12">
      <c r="D25" s="2" t="s">
        <v>32</v>
      </c>
    </row>
    <row r="26" ht="12">
      <c r="D26" s="2" t="s">
        <v>33</v>
      </c>
    </row>
    <row r="27" ht="12">
      <c r="D27" s="2" t="s">
        <v>34</v>
      </c>
    </row>
  </sheetData>
  <sheetProtection selectLockedCells="1" selectUnlockedCells="1"/>
  <mergeCells count="10">
    <mergeCell ref="B21:T21"/>
    <mergeCell ref="B22:T22"/>
    <mergeCell ref="B3:T3"/>
    <mergeCell ref="B4:T4"/>
    <mergeCell ref="B6:T6"/>
    <mergeCell ref="B7:T7"/>
    <mergeCell ref="D8:R8"/>
    <mergeCell ref="B18:T18"/>
    <mergeCell ref="Q16:S16"/>
    <mergeCell ref="B19:T19"/>
  </mergeCells>
  <printOptions/>
  <pageMargins left="0" right="0" top="0.5909722222222222" bottom="0.19652777777777777" header="0.31527777777777777" footer="0"/>
  <pageSetup horizontalDpi="300" verticalDpi="300" orientation="landscape" paperSize="9" scale="90" r:id="rId1"/>
  <headerFooter alignWithMargins="0">
    <oddHeader>&amp;L&amp;9Lycée Victor Hugo
Clg Blum
Clg Voltaire
LP Eugène Montel
Clg Jaurès
COLOMIERS&amp;C&amp;9Clg Tillion - AUSSONNE
Clg Grand Selve - GRENADE
Clg Rey - CADOURS
Lycée et Clg  - PIBRAC
Clg - BEAUZELLE&amp;R&amp;9Lycée Saint-Exupéry
Clg Mermoz
Clg Guillaumet
BLAGNAC</oddHeader>
    <oddFooter>&amp;RPage &amp;P
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T28"/>
  <sheetViews>
    <sheetView zoomScale="110" zoomScaleNormal="110" zoomScalePageLayoutView="0" workbookViewId="0" topLeftCell="A1">
      <selection activeCell="T15" sqref="T15"/>
    </sheetView>
  </sheetViews>
  <sheetFormatPr defaultColWidth="11.421875" defaultRowHeight="12.75"/>
  <cols>
    <col min="1" max="1" width="7.8515625" style="31" customWidth="1"/>
    <col min="2" max="2" width="20.57421875" style="29" customWidth="1"/>
    <col min="3" max="3" width="10.8515625" style="30" customWidth="1"/>
    <col min="4" max="4" width="6.28125" style="2" customWidth="1"/>
    <col min="5" max="5" width="7.28125" style="30" customWidth="1"/>
    <col min="6" max="6" width="5.7109375" style="30" customWidth="1"/>
    <col min="7" max="7" width="9.140625" style="30" customWidth="1"/>
    <col min="8" max="8" width="6.7109375" style="30" customWidth="1"/>
    <col min="9" max="9" width="8.140625" style="30" customWidth="1"/>
    <col min="10" max="10" width="6.8515625" style="30" customWidth="1"/>
    <col min="11" max="11" width="7.140625" style="30" customWidth="1"/>
    <col min="12" max="12" width="6.8515625" style="30" customWidth="1"/>
    <col min="13" max="13" width="6.7109375" style="30" customWidth="1"/>
    <col min="14" max="16" width="6.421875" style="30" customWidth="1"/>
    <col min="17" max="17" width="8.7109375" style="30" customWidth="1"/>
    <col min="18" max="18" width="6.28125" style="30" customWidth="1"/>
    <col min="19" max="19" width="8.8515625" style="31" customWidth="1"/>
    <col min="20" max="20" width="8.421875" style="31" customWidth="1"/>
    <col min="21" max="21" width="11.57421875" style="31" customWidth="1"/>
    <col min="22" max="16384" width="11.421875" style="31" customWidth="1"/>
  </cols>
  <sheetData>
    <row r="3" spans="2:20" ht="11.25" customHeight="1">
      <c r="B3" s="172" t="s">
        <v>143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</row>
    <row r="4" spans="2:20" ht="11.25" customHeight="1">
      <c r="B4" s="172" t="s">
        <v>0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</row>
    <row r="5" spans="2:20" ht="12">
      <c r="B5" s="30"/>
      <c r="C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2:20" ht="12" customHeight="1">
      <c r="B6" s="160" t="s">
        <v>41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</row>
    <row r="7" spans="2:20" ht="12" customHeight="1">
      <c r="B7" s="160" t="s">
        <v>162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</row>
    <row r="8" spans="1:20" s="3" customFormat="1" ht="59.25" customHeight="1">
      <c r="A8" s="64" t="s">
        <v>50</v>
      </c>
      <c r="B8" s="57" t="s">
        <v>2</v>
      </c>
      <c r="C8" s="7" t="s">
        <v>147</v>
      </c>
      <c r="D8" s="163" t="s">
        <v>4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7" t="s">
        <v>117</v>
      </c>
      <c r="T8" s="8" t="s">
        <v>6</v>
      </c>
    </row>
    <row r="9" spans="1:20" s="3" customFormat="1" ht="35.25" customHeight="1">
      <c r="A9" s="64" t="s">
        <v>52</v>
      </c>
      <c r="B9" s="58"/>
      <c r="C9" s="17"/>
      <c r="D9" s="9" t="s">
        <v>7</v>
      </c>
      <c r="E9" s="9" t="s">
        <v>8</v>
      </c>
      <c r="F9" s="9" t="s">
        <v>9</v>
      </c>
      <c r="G9" s="10" t="s">
        <v>10</v>
      </c>
      <c r="H9" s="10" t="s">
        <v>11</v>
      </c>
      <c r="I9" s="9" t="s">
        <v>12</v>
      </c>
      <c r="J9" s="9" t="s">
        <v>13</v>
      </c>
      <c r="K9" s="9" t="s">
        <v>14</v>
      </c>
      <c r="L9" s="9" t="s">
        <v>15</v>
      </c>
      <c r="M9" s="9" t="s">
        <v>16</v>
      </c>
      <c r="N9" s="9" t="s">
        <v>17</v>
      </c>
      <c r="O9" s="9" t="s">
        <v>18</v>
      </c>
      <c r="P9" s="9" t="s">
        <v>19</v>
      </c>
      <c r="Q9" s="9" t="s">
        <v>148</v>
      </c>
      <c r="R9" s="46" t="s">
        <v>20</v>
      </c>
      <c r="S9" s="16"/>
      <c r="T9" s="16"/>
    </row>
    <row r="10" spans="1:20" s="3" customFormat="1" ht="12">
      <c r="A10" s="16" t="s">
        <v>55</v>
      </c>
      <c r="B10" s="153" t="s">
        <v>48</v>
      </c>
      <c r="C10" s="17" t="s">
        <v>21</v>
      </c>
      <c r="D10" s="7">
        <v>30</v>
      </c>
      <c r="E10" s="7">
        <v>20</v>
      </c>
      <c r="F10" s="48">
        <v>10</v>
      </c>
      <c r="G10" s="48">
        <v>5</v>
      </c>
      <c r="H10" s="48">
        <v>10</v>
      </c>
      <c r="I10" s="48">
        <v>5</v>
      </c>
      <c r="J10" s="59">
        <v>5</v>
      </c>
      <c r="K10" s="60">
        <v>0</v>
      </c>
      <c r="L10" s="7">
        <v>0</v>
      </c>
      <c r="M10" s="59">
        <v>10</v>
      </c>
      <c r="N10" s="59">
        <v>0</v>
      </c>
      <c r="O10" s="59">
        <v>0</v>
      </c>
      <c r="P10" s="59">
        <v>10</v>
      </c>
      <c r="Q10" s="59">
        <v>0</v>
      </c>
      <c r="R10" s="46">
        <f aca="true" t="shared" si="0" ref="R10:R15">SUM(D10:Q10)</f>
        <v>105</v>
      </c>
      <c r="S10" s="16"/>
      <c r="T10" s="7">
        <f aca="true" t="shared" si="1" ref="T10:T15">R10*S10</f>
        <v>0</v>
      </c>
    </row>
    <row r="11" spans="1:20" s="3" customFormat="1" ht="24">
      <c r="A11" s="16" t="s">
        <v>57</v>
      </c>
      <c r="B11" s="153" t="s">
        <v>123</v>
      </c>
      <c r="C11" s="17" t="s">
        <v>21</v>
      </c>
      <c r="D11" s="48">
        <v>50</v>
      </c>
      <c r="E11" s="7">
        <v>50</v>
      </c>
      <c r="F11" s="48">
        <v>0</v>
      </c>
      <c r="G11" s="48">
        <v>0</v>
      </c>
      <c r="H11" s="48">
        <v>0</v>
      </c>
      <c r="I11" s="48">
        <v>0</v>
      </c>
      <c r="J11" s="59">
        <v>0</v>
      </c>
      <c r="K11" s="60">
        <v>0</v>
      </c>
      <c r="L11" s="7">
        <v>10</v>
      </c>
      <c r="M11" s="59">
        <v>10</v>
      </c>
      <c r="N11" s="59">
        <v>0</v>
      </c>
      <c r="O11" s="59">
        <v>0</v>
      </c>
      <c r="P11" s="59">
        <v>5</v>
      </c>
      <c r="Q11" s="59">
        <v>0</v>
      </c>
      <c r="R11" s="46">
        <f t="shared" si="0"/>
        <v>125</v>
      </c>
      <c r="S11" s="16"/>
      <c r="T11" s="7">
        <f t="shared" si="1"/>
        <v>0</v>
      </c>
    </row>
    <row r="12" spans="1:20" s="3" customFormat="1" ht="21.75" customHeight="1">
      <c r="A12" s="16" t="s">
        <v>58</v>
      </c>
      <c r="B12" s="153" t="s">
        <v>140</v>
      </c>
      <c r="C12" s="17" t="s">
        <v>21</v>
      </c>
      <c r="D12" s="48">
        <v>20</v>
      </c>
      <c r="E12" s="48">
        <v>30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60">
        <v>0</v>
      </c>
      <c r="L12" s="48">
        <v>0</v>
      </c>
      <c r="M12" s="46">
        <v>10</v>
      </c>
      <c r="N12" s="46">
        <v>0</v>
      </c>
      <c r="O12" s="46">
        <v>0</v>
      </c>
      <c r="P12" s="46">
        <v>10</v>
      </c>
      <c r="Q12" s="46">
        <v>0</v>
      </c>
      <c r="R12" s="46">
        <f t="shared" si="0"/>
        <v>70</v>
      </c>
      <c r="S12" s="16"/>
      <c r="T12" s="7">
        <f t="shared" si="1"/>
        <v>0</v>
      </c>
    </row>
    <row r="13" spans="1:20" s="3" customFormat="1" ht="33.75" customHeight="1">
      <c r="A13" s="16" t="s">
        <v>59</v>
      </c>
      <c r="B13" s="153" t="s">
        <v>141</v>
      </c>
      <c r="C13" s="17" t="s">
        <v>21</v>
      </c>
      <c r="D13" s="48">
        <v>20</v>
      </c>
      <c r="E13" s="48">
        <v>20</v>
      </c>
      <c r="F13" s="48">
        <v>10</v>
      </c>
      <c r="G13" s="48">
        <v>5</v>
      </c>
      <c r="H13" s="48">
        <v>5</v>
      </c>
      <c r="I13" s="48">
        <v>5</v>
      </c>
      <c r="J13" s="48">
        <v>0</v>
      </c>
      <c r="K13" s="60">
        <v>0</v>
      </c>
      <c r="L13" s="48">
        <v>5</v>
      </c>
      <c r="M13" s="46">
        <v>10</v>
      </c>
      <c r="N13" s="46">
        <v>0</v>
      </c>
      <c r="O13" s="46">
        <v>0</v>
      </c>
      <c r="P13" s="46">
        <v>10</v>
      </c>
      <c r="Q13" s="46">
        <v>0</v>
      </c>
      <c r="R13" s="46">
        <f t="shared" si="0"/>
        <v>90</v>
      </c>
      <c r="S13" s="16"/>
      <c r="T13" s="7">
        <f t="shared" si="1"/>
        <v>0</v>
      </c>
    </row>
    <row r="14" spans="1:20" s="3" customFormat="1" ht="39.75" customHeight="1">
      <c r="A14" s="16" t="s">
        <v>60</v>
      </c>
      <c r="B14" s="153" t="s">
        <v>142</v>
      </c>
      <c r="C14" s="17" t="s">
        <v>21</v>
      </c>
      <c r="D14" s="48">
        <v>30</v>
      </c>
      <c r="E14" s="48">
        <v>20</v>
      </c>
      <c r="F14" s="48">
        <v>10</v>
      </c>
      <c r="G14" s="48">
        <v>5</v>
      </c>
      <c r="H14" s="48">
        <v>5</v>
      </c>
      <c r="I14" s="48">
        <v>5</v>
      </c>
      <c r="J14" s="48">
        <v>0</v>
      </c>
      <c r="K14" s="60">
        <v>0</v>
      </c>
      <c r="L14" s="48">
        <v>0</v>
      </c>
      <c r="M14" s="46">
        <v>10</v>
      </c>
      <c r="N14" s="46">
        <v>0</v>
      </c>
      <c r="O14" s="46">
        <v>0</v>
      </c>
      <c r="P14" s="46">
        <v>10</v>
      </c>
      <c r="Q14" s="46">
        <v>0</v>
      </c>
      <c r="R14" s="46">
        <f t="shared" si="0"/>
        <v>95</v>
      </c>
      <c r="S14" s="16"/>
      <c r="T14" s="7">
        <f t="shared" si="1"/>
        <v>0</v>
      </c>
    </row>
    <row r="15" spans="1:20" ht="23.25" customHeight="1">
      <c r="A15" s="16" t="s">
        <v>62</v>
      </c>
      <c r="B15" s="154" t="s">
        <v>49</v>
      </c>
      <c r="C15" s="61" t="s">
        <v>21</v>
      </c>
      <c r="D15" s="48">
        <v>10</v>
      </c>
      <c r="E15" s="62">
        <v>10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0">
        <v>0</v>
      </c>
      <c r="L15" s="62">
        <v>0</v>
      </c>
      <c r="M15" s="62">
        <v>10</v>
      </c>
      <c r="N15" s="62">
        <v>0</v>
      </c>
      <c r="O15" s="62">
        <v>10</v>
      </c>
      <c r="P15" s="62">
        <v>5</v>
      </c>
      <c r="Q15" s="101">
        <v>0</v>
      </c>
      <c r="R15" s="26">
        <f t="shared" si="0"/>
        <v>45</v>
      </c>
      <c r="S15" s="70"/>
      <c r="T15" s="7">
        <f t="shared" si="1"/>
        <v>0</v>
      </c>
    </row>
    <row r="16" spans="2:20" ht="19.5" customHeight="1">
      <c r="B16" s="121"/>
      <c r="C16" s="53"/>
      <c r="D16" s="63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34"/>
      <c r="Q16" s="102"/>
      <c r="R16" s="94" t="s">
        <v>23</v>
      </c>
      <c r="S16" s="95"/>
      <c r="T16" s="117">
        <f>SUM(T10:T15)</f>
        <v>0</v>
      </c>
    </row>
    <row r="17" spans="2:20" ht="12.75" customHeight="1">
      <c r="B17" s="42"/>
      <c r="C17" s="32"/>
      <c r="D17" s="4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166" t="s">
        <v>24</v>
      </c>
      <c r="R17" s="167"/>
      <c r="S17" s="168"/>
      <c r="T17" s="117">
        <f>T16*0.055</f>
        <v>0</v>
      </c>
    </row>
    <row r="18" spans="2:20" ht="12">
      <c r="B18" s="42"/>
      <c r="C18" s="32"/>
      <c r="D18" s="4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97"/>
      <c r="R18" s="94" t="s">
        <v>25</v>
      </c>
      <c r="S18" s="95"/>
      <c r="T18" s="117">
        <f>T16+T17</f>
        <v>0</v>
      </c>
    </row>
    <row r="19" spans="2:20" ht="12" customHeight="1">
      <c r="B19" s="165" t="s">
        <v>26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</row>
    <row r="20" spans="2:20" ht="12">
      <c r="B20" s="162" t="s">
        <v>27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</row>
    <row r="21" spans="2:20" ht="12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2" customHeight="1">
      <c r="B22" s="169" t="s">
        <v>28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</row>
    <row r="23" spans="2:20" ht="27" customHeight="1">
      <c r="B23" s="162" t="s">
        <v>29</v>
      </c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</row>
    <row r="24" ht="12" customHeight="1"/>
    <row r="25" spans="2:5" ht="24">
      <c r="B25" s="29" t="s">
        <v>30</v>
      </c>
      <c r="E25" s="30" t="s">
        <v>31</v>
      </c>
    </row>
    <row r="26" ht="12">
      <c r="D26" s="2" t="s">
        <v>32</v>
      </c>
    </row>
    <row r="27" ht="12">
      <c r="D27" s="2" t="s">
        <v>33</v>
      </c>
    </row>
    <row r="28" ht="12">
      <c r="D28" s="2" t="s">
        <v>34</v>
      </c>
    </row>
  </sheetData>
  <sheetProtection/>
  <mergeCells count="10">
    <mergeCell ref="B22:T22"/>
    <mergeCell ref="B23:T23"/>
    <mergeCell ref="B3:T3"/>
    <mergeCell ref="B4:T4"/>
    <mergeCell ref="B6:T6"/>
    <mergeCell ref="B7:T7"/>
    <mergeCell ref="D8:R8"/>
    <mergeCell ref="B19:T19"/>
    <mergeCell ref="Q17:S17"/>
    <mergeCell ref="B20:T20"/>
  </mergeCells>
  <printOptions/>
  <pageMargins left="0" right="0" top="0.5909722222222222" bottom="0.19652777777777777" header="0.31527777777777777" footer="0"/>
  <pageSetup horizontalDpi="300" verticalDpi="300" orientation="landscape" paperSize="9" scale="90" r:id="rId1"/>
  <headerFooter alignWithMargins="0">
    <oddHeader>&amp;L&amp;9Lycée Victor Hugo
Clg Blum
Clg Voltaire
LP Eugène Montel
Clg Jaurès
COLOMIERS&amp;C&amp;9Clg Tillion - AUSSONNE
Clg Grand Selve - GRENADE
Clg Rey - CADOURS
Lycée et Clg  - PIBRAC
Clg - BEAUZELLE&amp;R&amp;9Lycée Saint-Exupéry
Clg Mermoz
Clg Guillaumet
BLAGNAC</oddHeader>
    <oddFooter>&amp;RPage &amp;P
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7:T59"/>
  <sheetViews>
    <sheetView zoomScale="140" zoomScaleNormal="140" zoomScalePageLayoutView="0" workbookViewId="0" topLeftCell="A1">
      <selection activeCell="T45" sqref="T45"/>
    </sheetView>
  </sheetViews>
  <sheetFormatPr defaultColWidth="11.421875" defaultRowHeight="12.75"/>
  <cols>
    <col min="1" max="1" width="8.28125" style="3" bestFit="1" customWidth="1"/>
    <col min="2" max="2" width="18.7109375" style="1" customWidth="1"/>
    <col min="3" max="3" width="9.140625" style="2" customWidth="1"/>
    <col min="4" max="4" width="6.00390625" style="2" customWidth="1"/>
    <col min="5" max="5" width="7.28125" style="2" customWidth="1"/>
    <col min="6" max="6" width="5.421875" style="2" customWidth="1"/>
    <col min="7" max="7" width="9.57421875" style="2" customWidth="1"/>
    <col min="8" max="8" width="7.140625" style="2" customWidth="1"/>
    <col min="9" max="9" width="7.57421875" style="2" customWidth="1"/>
    <col min="10" max="10" width="6.00390625" style="2" customWidth="1"/>
    <col min="11" max="11" width="6.7109375" style="2" customWidth="1"/>
    <col min="12" max="12" width="7.421875" style="2" customWidth="1"/>
    <col min="13" max="13" width="6.28125" style="2" customWidth="1"/>
    <col min="14" max="14" width="6.7109375" style="2" customWidth="1"/>
    <col min="15" max="16" width="6.140625" style="2" customWidth="1"/>
    <col min="17" max="17" width="9.00390625" style="2" customWidth="1"/>
    <col min="18" max="18" width="6.28125" style="2" customWidth="1"/>
    <col min="19" max="19" width="10.00390625" style="3" bestFit="1" customWidth="1"/>
    <col min="20" max="20" width="13.00390625" style="3" customWidth="1"/>
    <col min="21" max="21" width="11.57421875" style="3" customWidth="1"/>
    <col min="22" max="16384" width="11.421875" style="3" customWidth="1"/>
  </cols>
  <sheetData>
    <row r="7" spans="2:20" ht="12">
      <c r="B7" s="159" t="s">
        <v>143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</row>
    <row r="8" spans="2:20" ht="12">
      <c r="B8" s="159" t="s">
        <v>0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</row>
    <row r="9" spans="2:20" ht="12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2:20" ht="12">
      <c r="B10" s="161" t="s">
        <v>1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</row>
    <row r="11" spans="2:20" ht="12" customHeight="1">
      <c r="B11" s="161" t="s">
        <v>163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</row>
    <row r="12" spans="2:18" ht="12">
      <c r="B12" s="6"/>
      <c r="C12" s="3"/>
      <c r="D12" s="3"/>
      <c r="E12" s="3"/>
      <c r="F12" s="1"/>
      <c r="G12" s="3"/>
      <c r="H12" s="3"/>
      <c r="I12" s="1"/>
      <c r="J12" s="3"/>
      <c r="K12" s="3"/>
      <c r="L12" s="3"/>
      <c r="M12" s="3"/>
      <c r="N12" s="3"/>
      <c r="O12" s="3"/>
      <c r="P12" s="3"/>
      <c r="Q12" s="3"/>
      <c r="R12" s="3"/>
    </row>
    <row r="13" spans="1:20" ht="60" customHeight="1">
      <c r="A13" s="64" t="s">
        <v>50</v>
      </c>
      <c r="B13" s="7" t="s">
        <v>2</v>
      </c>
      <c r="C13" s="8" t="s">
        <v>3</v>
      </c>
      <c r="D13" s="163" t="s">
        <v>4</v>
      </c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8" t="s">
        <v>51</v>
      </c>
      <c r="T13" s="8" t="s">
        <v>6</v>
      </c>
    </row>
    <row r="14" spans="1:20" ht="36">
      <c r="A14" s="64" t="s">
        <v>52</v>
      </c>
      <c r="B14" s="65"/>
      <c r="C14" s="17"/>
      <c r="D14" s="7" t="s">
        <v>7</v>
      </c>
      <c r="E14" s="7" t="s">
        <v>8</v>
      </c>
      <c r="F14" s="7" t="s">
        <v>53</v>
      </c>
      <c r="G14" s="7" t="s">
        <v>10</v>
      </c>
      <c r="H14" s="7" t="s">
        <v>11</v>
      </c>
      <c r="I14" s="7" t="s">
        <v>54</v>
      </c>
      <c r="J14" s="59" t="s">
        <v>13</v>
      </c>
      <c r="K14" s="71" t="s">
        <v>14</v>
      </c>
      <c r="L14" s="59" t="s">
        <v>15</v>
      </c>
      <c r="M14" s="59" t="s">
        <v>16</v>
      </c>
      <c r="N14" s="59" t="s">
        <v>17</v>
      </c>
      <c r="O14" s="59" t="s">
        <v>18</v>
      </c>
      <c r="P14" s="59" t="s">
        <v>19</v>
      </c>
      <c r="Q14" s="9" t="s">
        <v>148</v>
      </c>
      <c r="R14" s="7" t="s">
        <v>20</v>
      </c>
      <c r="S14" s="16"/>
      <c r="T14" s="16"/>
    </row>
    <row r="15" spans="1:20" ht="12">
      <c r="A15" s="16" t="s">
        <v>55</v>
      </c>
      <c r="B15" s="67" t="s">
        <v>56</v>
      </c>
      <c r="C15" s="17" t="s">
        <v>21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50</v>
      </c>
      <c r="J15" s="98">
        <v>0</v>
      </c>
      <c r="K15" s="80">
        <v>30</v>
      </c>
      <c r="L15" s="46">
        <v>0</v>
      </c>
      <c r="M15" s="48">
        <v>40</v>
      </c>
      <c r="N15" s="48">
        <v>0</v>
      </c>
      <c r="O15" s="48">
        <v>0</v>
      </c>
      <c r="P15" s="48">
        <v>0</v>
      </c>
      <c r="Q15" s="48">
        <v>0</v>
      </c>
      <c r="R15" s="48">
        <f>SUM(D15:Q15)</f>
        <v>120</v>
      </c>
      <c r="S15" s="16"/>
      <c r="T15" s="48">
        <f>R15*S15</f>
        <v>0</v>
      </c>
    </row>
    <row r="16" spans="1:20" ht="24">
      <c r="A16" s="16" t="s">
        <v>57</v>
      </c>
      <c r="B16" s="67" t="s">
        <v>61</v>
      </c>
      <c r="C16" s="17" t="s">
        <v>21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50</v>
      </c>
      <c r="J16" s="98">
        <v>30</v>
      </c>
      <c r="K16" s="80">
        <v>20</v>
      </c>
      <c r="L16" s="46">
        <v>0</v>
      </c>
      <c r="M16" s="48">
        <v>0</v>
      </c>
      <c r="N16" s="48">
        <v>40</v>
      </c>
      <c r="O16" s="48">
        <v>0</v>
      </c>
      <c r="P16" s="48">
        <v>0</v>
      </c>
      <c r="Q16" s="48">
        <v>0</v>
      </c>
      <c r="R16" s="48">
        <f aca="true" t="shared" si="0" ref="R16:R24">SUM(D16:Q16)</f>
        <v>140</v>
      </c>
      <c r="S16" s="16"/>
      <c r="T16" s="48">
        <f aca="true" t="shared" si="1" ref="T16:T24">R16*S16</f>
        <v>0</v>
      </c>
    </row>
    <row r="17" spans="1:20" ht="24">
      <c r="A17" s="16" t="s">
        <v>58</v>
      </c>
      <c r="B17" s="67" t="s">
        <v>63</v>
      </c>
      <c r="C17" s="17" t="s">
        <v>21</v>
      </c>
      <c r="D17" s="48">
        <v>0</v>
      </c>
      <c r="E17" s="48">
        <v>0</v>
      </c>
      <c r="F17" s="48">
        <v>120</v>
      </c>
      <c r="G17" s="48">
        <v>100</v>
      </c>
      <c r="H17" s="48">
        <v>0</v>
      </c>
      <c r="I17" s="48">
        <v>150</v>
      </c>
      <c r="J17" s="98">
        <v>90</v>
      </c>
      <c r="K17" s="80">
        <v>60</v>
      </c>
      <c r="L17" s="46">
        <v>0</v>
      </c>
      <c r="M17" s="48">
        <v>50</v>
      </c>
      <c r="N17" s="48">
        <v>150</v>
      </c>
      <c r="O17" s="48">
        <v>120</v>
      </c>
      <c r="P17" s="48">
        <v>100</v>
      </c>
      <c r="Q17" s="48">
        <v>40</v>
      </c>
      <c r="R17" s="48">
        <f t="shared" si="0"/>
        <v>980</v>
      </c>
      <c r="S17" s="16"/>
      <c r="T17" s="48">
        <f t="shared" si="1"/>
        <v>0</v>
      </c>
    </row>
    <row r="18" spans="1:20" ht="12">
      <c r="A18" s="16" t="s">
        <v>59</v>
      </c>
      <c r="B18" s="67" t="s">
        <v>65</v>
      </c>
      <c r="C18" s="17" t="s">
        <v>21</v>
      </c>
      <c r="D18" s="48">
        <v>200</v>
      </c>
      <c r="E18" s="48">
        <v>100</v>
      </c>
      <c r="F18" s="48">
        <v>0</v>
      </c>
      <c r="G18" s="48">
        <v>40</v>
      </c>
      <c r="H18" s="48">
        <v>0</v>
      </c>
      <c r="I18" s="48">
        <v>0</v>
      </c>
      <c r="J18" s="98">
        <v>120</v>
      </c>
      <c r="K18" s="80">
        <v>0</v>
      </c>
      <c r="L18" s="46">
        <v>0</v>
      </c>
      <c r="M18" s="48">
        <v>0</v>
      </c>
      <c r="N18" s="48">
        <v>40</v>
      </c>
      <c r="O18" s="48">
        <v>40</v>
      </c>
      <c r="P18" s="48">
        <v>50</v>
      </c>
      <c r="Q18" s="48">
        <v>0</v>
      </c>
      <c r="R18" s="48">
        <f t="shared" si="0"/>
        <v>590</v>
      </c>
      <c r="S18" s="16"/>
      <c r="T18" s="48">
        <f t="shared" si="1"/>
        <v>0</v>
      </c>
    </row>
    <row r="19" spans="1:20" ht="36">
      <c r="A19" s="16" t="s">
        <v>60</v>
      </c>
      <c r="B19" s="67" t="s">
        <v>67</v>
      </c>
      <c r="C19" s="17" t="s">
        <v>21</v>
      </c>
      <c r="D19" s="48">
        <v>200</v>
      </c>
      <c r="E19" s="48">
        <v>150</v>
      </c>
      <c r="F19" s="48">
        <v>60</v>
      </c>
      <c r="G19" s="48">
        <v>0</v>
      </c>
      <c r="H19" s="48">
        <v>40</v>
      </c>
      <c r="I19" s="48">
        <v>0</v>
      </c>
      <c r="J19" s="98">
        <v>120</v>
      </c>
      <c r="K19" s="80">
        <v>20</v>
      </c>
      <c r="L19" s="46">
        <v>20</v>
      </c>
      <c r="M19" s="48">
        <v>0</v>
      </c>
      <c r="N19" s="48">
        <v>40</v>
      </c>
      <c r="O19" s="48">
        <v>40</v>
      </c>
      <c r="P19" s="48">
        <v>80</v>
      </c>
      <c r="Q19" s="48">
        <v>40</v>
      </c>
      <c r="R19" s="48">
        <f t="shared" si="0"/>
        <v>810</v>
      </c>
      <c r="S19" s="16"/>
      <c r="T19" s="48">
        <f t="shared" si="1"/>
        <v>0</v>
      </c>
    </row>
    <row r="20" spans="1:20" ht="36">
      <c r="A20" s="16" t="s">
        <v>62</v>
      </c>
      <c r="B20" s="67" t="s">
        <v>69</v>
      </c>
      <c r="C20" s="17" t="s">
        <v>21</v>
      </c>
      <c r="D20" s="48">
        <v>150</v>
      </c>
      <c r="E20" s="48">
        <v>200</v>
      </c>
      <c r="F20" s="48">
        <v>60</v>
      </c>
      <c r="G20" s="48">
        <v>100</v>
      </c>
      <c r="H20" s="48">
        <v>0</v>
      </c>
      <c r="I20" s="48">
        <v>150</v>
      </c>
      <c r="J20" s="98">
        <v>60</v>
      </c>
      <c r="K20" s="80">
        <v>40</v>
      </c>
      <c r="L20" s="46">
        <v>40</v>
      </c>
      <c r="M20" s="48">
        <v>40</v>
      </c>
      <c r="N20" s="48">
        <v>40</v>
      </c>
      <c r="O20" s="48">
        <v>45</v>
      </c>
      <c r="P20" s="48">
        <v>80</v>
      </c>
      <c r="Q20" s="48">
        <v>40</v>
      </c>
      <c r="R20" s="48">
        <f t="shared" si="0"/>
        <v>1045</v>
      </c>
      <c r="S20" s="16"/>
      <c r="T20" s="48">
        <f t="shared" si="1"/>
        <v>0</v>
      </c>
    </row>
    <row r="21" spans="1:20" ht="12">
      <c r="A21" s="16" t="s">
        <v>64</v>
      </c>
      <c r="B21" s="67" t="s">
        <v>71</v>
      </c>
      <c r="C21" s="17" t="s">
        <v>21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98">
        <v>0</v>
      </c>
      <c r="K21" s="80">
        <v>0</v>
      </c>
      <c r="L21" s="46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f t="shared" si="0"/>
        <v>0</v>
      </c>
      <c r="S21" s="16"/>
      <c r="T21" s="48">
        <f t="shared" si="1"/>
        <v>0</v>
      </c>
    </row>
    <row r="22" spans="1:20" ht="12">
      <c r="A22" s="16" t="s">
        <v>66</v>
      </c>
      <c r="B22" s="67" t="s">
        <v>73</v>
      </c>
      <c r="C22" s="17" t="s">
        <v>21</v>
      </c>
      <c r="D22" s="48">
        <v>80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98">
        <v>0</v>
      </c>
      <c r="K22" s="80">
        <v>0</v>
      </c>
      <c r="L22" s="46">
        <v>0</v>
      </c>
      <c r="M22" s="48">
        <v>0</v>
      </c>
      <c r="N22" s="48">
        <v>40</v>
      </c>
      <c r="O22" s="48">
        <v>0</v>
      </c>
      <c r="P22" s="48">
        <v>0</v>
      </c>
      <c r="Q22" s="48">
        <v>0</v>
      </c>
      <c r="R22" s="48">
        <f t="shared" si="0"/>
        <v>120</v>
      </c>
      <c r="S22" s="16"/>
      <c r="T22" s="48">
        <f t="shared" si="1"/>
        <v>0</v>
      </c>
    </row>
    <row r="23" spans="1:20" ht="60">
      <c r="A23" s="16" t="s">
        <v>68</v>
      </c>
      <c r="B23" s="67" t="s">
        <v>135</v>
      </c>
      <c r="C23" s="17" t="s">
        <v>21</v>
      </c>
      <c r="D23" s="48">
        <v>200</v>
      </c>
      <c r="E23" s="48">
        <v>100</v>
      </c>
      <c r="F23" s="48">
        <v>120</v>
      </c>
      <c r="G23" s="48">
        <v>80</v>
      </c>
      <c r="H23" s="48">
        <v>50</v>
      </c>
      <c r="I23" s="48">
        <v>80</v>
      </c>
      <c r="J23" s="98">
        <v>180</v>
      </c>
      <c r="K23" s="80">
        <v>40</v>
      </c>
      <c r="L23" s="46">
        <v>0</v>
      </c>
      <c r="M23" s="48">
        <v>40</v>
      </c>
      <c r="N23" s="48">
        <v>80</v>
      </c>
      <c r="O23" s="48">
        <v>50</v>
      </c>
      <c r="P23" s="48">
        <v>100</v>
      </c>
      <c r="Q23" s="48">
        <v>50</v>
      </c>
      <c r="R23" s="48">
        <f t="shared" si="0"/>
        <v>1170</v>
      </c>
      <c r="S23" s="16"/>
      <c r="T23" s="48">
        <f t="shared" si="1"/>
        <v>0</v>
      </c>
    </row>
    <row r="24" spans="1:20" ht="26.25" customHeight="1">
      <c r="A24" s="16" t="s">
        <v>70</v>
      </c>
      <c r="B24" s="67" t="s">
        <v>75</v>
      </c>
      <c r="C24" s="17" t="s">
        <v>21</v>
      </c>
      <c r="D24" s="48">
        <v>30</v>
      </c>
      <c r="E24" s="48">
        <v>30</v>
      </c>
      <c r="F24" s="48">
        <v>0</v>
      </c>
      <c r="G24" s="48">
        <v>0</v>
      </c>
      <c r="H24" s="48">
        <v>0</v>
      </c>
      <c r="I24" s="48">
        <v>0</v>
      </c>
      <c r="J24" s="98">
        <v>0</v>
      </c>
      <c r="K24" s="80">
        <v>0</v>
      </c>
      <c r="L24" s="46">
        <v>0</v>
      </c>
      <c r="M24" s="48">
        <v>20</v>
      </c>
      <c r="N24" s="48">
        <v>0</v>
      </c>
      <c r="O24" s="48">
        <v>0</v>
      </c>
      <c r="P24" s="48">
        <v>0</v>
      </c>
      <c r="Q24" s="48">
        <v>0</v>
      </c>
      <c r="R24" s="48">
        <f t="shared" si="0"/>
        <v>80</v>
      </c>
      <c r="S24" s="16"/>
      <c r="T24" s="48">
        <f t="shared" si="1"/>
        <v>0</v>
      </c>
    </row>
    <row r="25" spans="2:20" ht="1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69" t="s">
        <v>77</v>
      </c>
      <c r="T25" s="48">
        <f>SUM(T15:T24)</f>
        <v>0</v>
      </c>
    </row>
    <row r="26" spans="2:18" ht="1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2:18" ht="1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2:18" ht="1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2:18" ht="1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2:18" ht="1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2:18" ht="1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2:18" ht="1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2:18" ht="1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2:18" ht="1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2:18" ht="12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2:18" ht="12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 ht="1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18" ht="12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20" ht="60.75" customHeight="1">
      <c r="A39" s="64" t="s">
        <v>50</v>
      </c>
      <c r="B39" s="7" t="s">
        <v>2</v>
      </c>
      <c r="C39" s="8" t="s">
        <v>147</v>
      </c>
      <c r="D39" s="163" t="s">
        <v>4</v>
      </c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8" t="s">
        <v>118</v>
      </c>
      <c r="T39" s="7" t="s">
        <v>6</v>
      </c>
    </row>
    <row r="40" spans="1:20" ht="36">
      <c r="A40" s="64" t="s">
        <v>52</v>
      </c>
      <c r="B40" s="59"/>
      <c r="C40" s="12"/>
      <c r="D40" s="7" t="s">
        <v>7</v>
      </c>
      <c r="E40" s="7" t="s">
        <v>8</v>
      </c>
      <c r="F40" s="7" t="s">
        <v>53</v>
      </c>
      <c r="G40" s="7" t="s">
        <v>10</v>
      </c>
      <c r="H40" s="7" t="s">
        <v>11</v>
      </c>
      <c r="I40" s="7" t="s">
        <v>54</v>
      </c>
      <c r="J40" s="59" t="s">
        <v>13</v>
      </c>
      <c r="K40" s="59" t="s">
        <v>14</v>
      </c>
      <c r="L40" s="59" t="s">
        <v>15</v>
      </c>
      <c r="M40" s="59" t="s">
        <v>16</v>
      </c>
      <c r="N40" s="59" t="s">
        <v>17</v>
      </c>
      <c r="O40" s="59" t="s">
        <v>18</v>
      </c>
      <c r="P40" s="59" t="s">
        <v>19</v>
      </c>
      <c r="Q40" s="9" t="s">
        <v>148</v>
      </c>
      <c r="R40" s="7" t="s">
        <v>20</v>
      </c>
      <c r="S40" s="8" t="s">
        <v>78</v>
      </c>
      <c r="T40" s="7">
        <f>T25</f>
        <v>0</v>
      </c>
    </row>
    <row r="41" spans="1:20" ht="12">
      <c r="A41" s="16" t="s">
        <v>72</v>
      </c>
      <c r="B41" s="67" t="s">
        <v>79</v>
      </c>
      <c r="C41" s="17" t="s">
        <v>21</v>
      </c>
      <c r="D41" s="48">
        <v>150</v>
      </c>
      <c r="E41" s="48">
        <v>100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20</v>
      </c>
      <c r="M41" s="48">
        <v>10</v>
      </c>
      <c r="N41" s="48">
        <v>0</v>
      </c>
      <c r="O41" s="48">
        <v>0</v>
      </c>
      <c r="P41" s="48">
        <v>20</v>
      </c>
      <c r="Q41" s="48">
        <v>20</v>
      </c>
      <c r="R41" s="48">
        <f>SUM(D41:Q41)</f>
        <v>320</v>
      </c>
      <c r="S41" s="16"/>
      <c r="T41" s="7">
        <f>R41*S41</f>
        <v>0</v>
      </c>
    </row>
    <row r="42" spans="1:20" ht="33.75" customHeight="1">
      <c r="A42" s="16" t="s">
        <v>74</v>
      </c>
      <c r="B42" s="67" t="s">
        <v>80</v>
      </c>
      <c r="C42" s="17" t="s">
        <v>21</v>
      </c>
      <c r="D42" s="48">
        <v>60</v>
      </c>
      <c r="E42" s="48">
        <v>60</v>
      </c>
      <c r="F42" s="48">
        <v>0</v>
      </c>
      <c r="G42" s="48">
        <v>0</v>
      </c>
      <c r="H42" s="48">
        <v>0</v>
      </c>
      <c r="I42" s="48">
        <v>50</v>
      </c>
      <c r="J42" s="48">
        <v>60</v>
      </c>
      <c r="K42" s="48">
        <v>20</v>
      </c>
      <c r="L42" s="48">
        <v>0</v>
      </c>
      <c r="M42" s="68">
        <v>10</v>
      </c>
      <c r="N42" s="68">
        <v>0</v>
      </c>
      <c r="O42" s="68">
        <v>0</v>
      </c>
      <c r="P42" s="68">
        <v>20</v>
      </c>
      <c r="Q42" s="68">
        <v>20</v>
      </c>
      <c r="R42" s="48">
        <f>SUM(D42:Q42)</f>
        <v>300</v>
      </c>
      <c r="S42" s="16"/>
      <c r="T42" s="7">
        <f>R42*S42</f>
        <v>0</v>
      </c>
    </row>
    <row r="43" spans="1:20" ht="30" customHeight="1">
      <c r="A43" s="16" t="s">
        <v>76</v>
      </c>
      <c r="B43" s="47" t="s">
        <v>81</v>
      </c>
      <c r="C43" s="17" t="s">
        <v>21</v>
      </c>
      <c r="D43" s="48">
        <v>80</v>
      </c>
      <c r="E43" s="48">
        <v>20</v>
      </c>
      <c r="F43" s="48">
        <v>0</v>
      </c>
      <c r="G43" s="48">
        <v>0</v>
      </c>
      <c r="H43" s="48">
        <v>0</v>
      </c>
      <c r="I43" s="48">
        <v>30</v>
      </c>
      <c r="J43" s="48">
        <v>0</v>
      </c>
      <c r="K43" s="48">
        <v>0</v>
      </c>
      <c r="L43" s="48">
        <v>0</v>
      </c>
      <c r="M43" s="68">
        <v>0</v>
      </c>
      <c r="N43" s="68">
        <v>0</v>
      </c>
      <c r="O43" s="68">
        <v>0</v>
      </c>
      <c r="P43" s="68">
        <v>20</v>
      </c>
      <c r="Q43" s="68">
        <v>0</v>
      </c>
      <c r="R43" s="48">
        <f>SUM(D43:Q43)</f>
        <v>150</v>
      </c>
      <c r="S43" s="16"/>
      <c r="T43" s="7">
        <f>R43*S43</f>
        <v>0</v>
      </c>
    </row>
    <row r="44" spans="2:20" ht="12">
      <c r="B44" s="19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105"/>
      <c r="R44" s="88" t="s">
        <v>23</v>
      </c>
      <c r="S44" s="89"/>
      <c r="T44" s="46">
        <f>SUM(T40:T43)</f>
        <v>0</v>
      </c>
    </row>
    <row r="45" spans="2:20" ht="12.75" customHeight="1">
      <c r="B45" s="19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74" t="s">
        <v>24</v>
      </c>
      <c r="R45" s="175"/>
      <c r="S45" s="176"/>
      <c r="T45" s="46">
        <f>T44*0.055</f>
        <v>0</v>
      </c>
    </row>
    <row r="46" spans="2:20" ht="12">
      <c r="B46" s="19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90"/>
      <c r="R46" s="106" t="s">
        <v>25</v>
      </c>
      <c r="S46" s="89"/>
      <c r="T46" s="46">
        <f>T44+T45</f>
        <v>0</v>
      </c>
    </row>
    <row r="48" spans="2:20" ht="12" customHeight="1">
      <c r="B48" s="165" t="s">
        <v>26</v>
      </c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</row>
    <row r="49" spans="3:18" ht="18.75" customHeight="1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2:20" ht="12" customHeight="1">
      <c r="B50" s="173" t="s">
        <v>27</v>
      </c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</row>
    <row r="51" spans="3:18" ht="12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2:20" ht="12" customHeight="1">
      <c r="B52" s="177" t="s">
        <v>28</v>
      </c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</row>
    <row r="53" spans="2:20" ht="29.25" customHeight="1">
      <c r="B53" s="173" t="s">
        <v>29</v>
      </c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</row>
    <row r="56" spans="2:5" ht="24">
      <c r="B56" s="1" t="s">
        <v>30</v>
      </c>
      <c r="E56" s="2" t="s">
        <v>31</v>
      </c>
    </row>
    <row r="57" ht="12">
      <c r="D57" s="28" t="s">
        <v>32</v>
      </c>
    </row>
    <row r="58" ht="12">
      <c r="D58" s="28" t="s">
        <v>33</v>
      </c>
    </row>
    <row r="59" ht="12">
      <c r="D59" s="28" t="s">
        <v>34</v>
      </c>
    </row>
    <row r="80" ht="14.25" customHeight="1"/>
  </sheetData>
  <sheetProtection selectLockedCells="1" selectUnlockedCells="1"/>
  <mergeCells count="11">
    <mergeCell ref="B7:T7"/>
    <mergeCell ref="B8:T8"/>
    <mergeCell ref="B10:T10"/>
    <mergeCell ref="B11:T11"/>
    <mergeCell ref="B53:T53"/>
    <mergeCell ref="D13:R13"/>
    <mergeCell ref="D39:R39"/>
    <mergeCell ref="B48:T48"/>
    <mergeCell ref="B50:T50"/>
    <mergeCell ref="Q45:S45"/>
    <mergeCell ref="B52:T52"/>
  </mergeCells>
  <printOptions/>
  <pageMargins left="0" right="0" top="0.5909722222222222" bottom="0.19652777777777777" header="0.31527777777777777" footer="0"/>
  <pageSetup horizontalDpi="600" verticalDpi="600" orientation="landscape" paperSize="9" scale="90" r:id="rId1"/>
  <headerFooter alignWithMargins="0">
    <oddHeader>&amp;L&amp;9Lycée Victor Hugo
Clg Blum
Clg Voltaire
LP Eugène Montel
Clg Jaurès
COLOMIERS&amp;C&amp;9Clg Tillion - AUSSONNE
Clg Grand Selve - GRENADE
Clg Rey - CADOURS
Lycée et Clg  - PIBRAC
Clg - BEAUZELLE&amp;R&amp;9Lycée Saint-Exupéry
Clg Mermoz
Clg Guillaumet
BLAGNAC</oddHeader>
    <oddFooter>&amp;RPage &amp;P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intendant</dc:creator>
  <cp:keywords/>
  <dc:description/>
  <cp:lastModifiedBy>admin_loc</cp:lastModifiedBy>
  <cp:lastPrinted>2022-06-17T07:42:11Z</cp:lastPrinted>
  <dcterms:created xsi:type="dcterms:W3CDTF">2019-06-27T14:35:26Z</dcterms:created>
  <dcterms:modified xsi:type="dcterms:W3CDTF">2022-07-12T07:20:57Z</dcterms:modified>
  <cp:category/>
  <cp:version/>
  <cp:contentType/>
  <cp:contentStatus/>
</cp:coreProperties>
</file>