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285" activeTab="1"/>
  </bookViews>
  <sheets>
    <sheet name="acte d'engagement" sheetId="1" r:id="rId1"/>
    <sheet name="cctp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33" i="2" l="1"/>
  <c r="K34" i="1" l="1"/>
  <c r="I26" i="1"/>
  <c r="J26" i="1"/>
  <c r="K26" i="1" s="1"/>
  <c r="I27" i="1"/>
  <c r="I28" i="1"/>
  <c r="J28" i="1"/>
  <c r="K28" i="1" s="1"/>
  <c r="I29" i="1"/>
  <c r="I30" i="1"/>
  <c r="J30" i="1"/>
  <c r="K30" i="1" s="1"/>
  <c r="I31" i="1"/>
  <c r="J31" i="1"/>
  <c r="K31" i="1"/>
  <c r="I32" i="1"/>
  <c r="J32" i="1" s="1"/>
  <c r="K32" i="1" s="1"/>
  <c r="I33" i="1"/>
  <c r="J33" i="1"/>
  <c r="K33" i="1" s="1"/>
  <c r="E25" i="1"/>
  <c r="E34" i="1"/>
  <c r="I16" i="1" l="1"/>
  <c r="I17" i="1"/>
  <c r="J16" i="1" l="1"/>
  <c r="I7" i="1"/>
  <c r="E24" i="2" l="1"/>
  <c r="I8" i="1" l="1"/>
  <c r="I9" i="1"/>
  <c r="I10" i="1"/>
  <c r="J10" i="1" s="1"/>
  <c r="K10" i="1" s="1"/>
  <c r="I11" i="1"/>
  <c r="I12" i="1"/>
  <c r="I13" i="1"/>
  <c r="I14" i="1"/>
  <c r="I15" i="1"/>
  <c r="K16" i="1"/>
  <c r="I18" i="1"/>
  <c r="J18" i="1" s="1"/>
  <c r="K18" i="1" s="1"/>
  <c r="I19" i="1"/>
  <c r="I20" i="1"/>
  <c r="I21" i="1"/>
  <c r="I22" i="1"/>
  <c r="I23" i="1"/>
  <c r="I24" i="1"/>
  <c r="I6" i="1"/>
  <c r="J23" i="1" l="1"/>
  <c r="K23" i="1" s="1"/>
  <c r="J19" i="1"/>
  <c r="K19" i="1" s="1"/>
  <c r="J14" i="1"/>
  <c r="K14" i="1" s="1"/>
  <c r="J21" i="1"/>
  <c r="K21" i="1" s="1"/>
  <c r="J12" i="1"/>
  <c r="K12" i="1" s="1"/>
  <c r="J8" i="1"/>
  <c r="K8" i="1" s="1"/>
  <c r="J15" i="1"/>
  <c r="K15" i="1" s="1"/>
  <c r="J6" i="1"/>
  <c r="K6" i="1" s="1"/>
  <c r="K25" i="1" l="1"/>
  <c r="K35" i="1" s="1"/>
</calcChain>
</file>

<file path=xl/sharedStrings.xml><?xml version="1.0" encoding="utf-8"?>
<sst xmlns="http://schemas.openxmlformats.org/spreadsheetml/2006/main" count="142" uniqueCount="48">
  <si>
    <t>Etablissement</t>
  </si>
  <si>
    <t xml:space="preserve">Affectation </t>
  </si>
  <si>
    <t>Type de copie</t>
  </si>
  <si>
    <t>Modele propose</t>
  </si>
  <si>
    <t>Appareil    numero</t>
  </si>
  <si>
    <t>Lycée Benjamin Franklin</t>
  </si>
  <si>
    <t>Prix de la location annuelle HT  (2)</t>
  </si>
  <si>
    <t>Prix de la copie HT   (3)</t>
  </si>
  <si>
    <t>SDP E</t>
  </si>
  <si>
    <t>SDP H</t>
  </si>
  <si>
    <t>CDI</t>
  </si>
  <si>
    <t>VIE SCOLAIRE</t>
  </si>
  <si>
    <t>COULEUR</t>
  </si>
  <si>
    <t>N&amp;B</t>
  </si>
  <si>
    <t xml:space="preserve"> ACTE D'ENGAGEMENT DU MARCHE DE LOCATION ET MAINTENANCE DE PHOTOCOPIEURS 2022-2024       </t>
  </si>
  <si>
    <t>NOM DU CANDIDAT AU MARCHE</t>
  </si>
  <si>
    <t>ADMINISTRATION</t>
  </si>
  <si>
    <t>SECRETARIAT PREBAC</t>
  </si>
  <si>
    <t>INTENDANCE</t>
  </si>
  <si>
    <t>Volume annuel prévisionnel (1)</t>
  </si>
  <si>
    <t>Coût total prévisionnel HT   (5)=(2+4)</t>
  </si>
  <si>
    <t>COUT TOTAL PREVISIONNEL TTC</t>
  </si>
  <si>
    <t>Coût total copies annuel prévisionnel  (4)=(1*3)</t>
  </si>
  <si>
    <t>Chargeur automatique de documents recto-verso</t>
  </si>
  <si>
    <t>Scanner</t>
  </si>
  <si>
    <t xml:space="preserve">Modules de finition </t>
  </si>
  <si>
    <t>Vitesse minimale 
(pages par minute)</t>
  </si>
  <si>
    <t>Magasins d'alimentation
(nombre de pages minimum)</t>
  </si>
  <si>
    <t>Oui</t>
  </si>
  <si>
    <t xml:space="preserve">Volume annuel prévisionnel </t>
  </si>
  <si>
    <t xml:space="preserve">CARACTERISTIQUES TECHNIQUES DU MARCHE DE LOCATION ET MAINTENANCE DE PHOTOCOPIEURS 2022-2024       </t>
  </si>
  <si>
    <t>A4 : 500
A3 : 500</t>
  </si>
  <si>
    <t>A4 : 1000
A3 : 500</t>
  </si>
  <si>
    <t>A4 : 2000
A3 : 1000</t>
  </si>
  <si>
    <t>SECRETARIAT DDFPT</t>
  </si>
  <si>
    <t>BUREAU DES ENCADRANTS</t>
  </si>
  <si>
    <t>Oui (capacité minimale de 80 feuilles)</t>
  </si>
  <si>
    <t xml:space="preserve">Oui (N&amp;B et couleur)
Indiquer les modes (scan to)
Indiquer les formats </t>
  </si>
  <si>
    <t>Tri décalé et agrafage</t>
  </si>
  <si>
    <t>Impression réseau + directe à partir d'une clé USB</t>
  </si>
  <si>
    <t>Lycée 
Jean Zay</t>
  </si>
  <si>
    <t>DIRECTION</t>
  </si>
  <si>
    <t>PÔLE INTENDANCE</t>
  </si>
  <si>
    <t>SALLE DES PROFESSEURS G</t>
  </si>
  <si>
    <t>SALLE DES PROFESSEURS D</t>
  </si>
  <si>
    <t>SALLE B11</t>
  </si>
  <si>
    <t>SALLE C31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</si>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</sst>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2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133350</xdr:colOff>
      <xdr:row>0</xdr:row>
      <xdr:rowOff>57150</xdr:rowOff>
    </xdr:from>
    <xdr:to>
      <xdr:col>10</xdr:col>
      <xdr:colOff>438150</xdr:colOff>
      <xdr:row>2</xdr:row>
      <xdr:rowOff>38100</xdr:rowOff>
    </xdr:to>
    <xdr:sp macro="" textlink="">
      <xdr:nvSpPr>
        <xdr:cNvPr id="102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1953875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0</xdr:row>
      <xdr:rowOff>76200</xdr:rowOff>
    </xdr:from>
    <xdr:ext cx="304800" cy="304800"/>
    <xdr:sp macro="" textlink="">
      <xdr:nvSpPr>
        <xdr:cNvPr id="7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4495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9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0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1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12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3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4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5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6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7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9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20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1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2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3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4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5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6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7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9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0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1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2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3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4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5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6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7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9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40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41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42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3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4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5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6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7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8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9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50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51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52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4</xdr:row>
      <xdr:rowOff>0</xdr:rowOff>
    </xdr:from>
    <xdr:to>
      <xdr:col>14</xdr:col>
      <xdr:colOff>304800</xdr:colOff>
      <xdr:row>4</xdr:row>
      <xdr:rowOff>304800</xdr:rowOff>
    </xdr:to>
    <xdr:sp macro="" textlink="">
      <xdr:nvSpPr>
        <xdr:cNvPr id="1032" name="AutoShape 8" descr="Fichier:Logo Academie Orleans-Tours.jpg — Wikipédia"/>
        <xdr:cNvSpPr>
          <a:spLocks noChangeAspect="1" noChangeArrowheads="1"/>
        </xdr:cNvSpPr>
      </xdr:nvSpPr>
      <xdr:spPr bwMode="auto">
        <a:xfrm>
          <a:off x="139350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304800</xdr:rowOff>
    </xdr:to>
    <xdr:sp macro="" textlink="">
      <xdr:nvSpPr>
        <xdr:cNvPr id="1034" name="AutoShape 10" descr="Fichier:Logo Academie Orleans-Tours.jpg — Wikipédia"/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304800</xdr:rowOff>
    </xdr:to>
    <xdr:sp macro="" textlink="">
      <xdr:nvSpPr>
        <xdr:cNvPr id="1036" name="AutoShape 12" descr="Fichier:Académie d'Orléans-Tours.svg — Wikipédia"/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133350</xdr:colOff>
      <xdr:row>0</xdr:row>
      <xdr:rowOff>57150</xdr:rowOff>
    </xdr:from>
    <xdr:to>
      <xdr:col>10</xdr:col>
      <xdr:colOff>438150</xdr:colOff>
      <xdr:row>2</xdr:row>
      <xdr:rowOff>38100</xdr:rowOff>
    </xdr:to>
    <xdr:sp macro="" textlink="">
      <xdr:nvSpPr>
        <xdr:cNvPr id="3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1753850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0</xdr:row>
      <xdr:rowOff>76200</xdr:rowOff>
    </xdr:from>
    <xdr:ext cx="304800" cy="304800"/>
    <xdr:sp macro="" textlink="">
      <xdr:nvSpPr>
        <xdr:cNvPr id="4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7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8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9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0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1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2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3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4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5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7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8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9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0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1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2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3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4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5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7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8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9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0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304800"/>
    <xdr:sp macro="" textlink="">
      <xdr:nvSpPr>
        <xdr:cNvPr id="31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2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3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4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5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7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8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9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0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1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2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3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4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5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6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7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8" name="AutoShape 2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9" name="AutoShape 4" descr="Fichier:Logo Academie Orleans-Tours.jpg — Wikipédia"/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304800</xdr:colOff>
      <xdr:row>4</xdr:row>
      <xdr:rowOff>0</xdr:rowOff>
    </xdr:to>
    <xdr:sp macro="" textlink="">
      <xdr:nvSpPr>
        <xdr:cNvPr id="50" name="AutoShape 8" descr="Fichier:Logo Academie Orleans-Tours.jpg — Wikipédia"/>
        <xdr:cNvSpPr>
          <a:spLocks noChangeAspect="1" noChangeArrowheads="1"/>
        </xdr:cNvSpPr>
      </xdr:nvSpPr>
      <xdr:spPr bwMode="auto">
        <a:xfrm>
          <a:off x="1495425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8</xdr:row>
      <xdr:rowOff>0</xdr:rowOff>
    </xdr:to>
    <xdr:sp macro="" textlink="">
      <xdr:nvSpPr>
        <xdr:cNvPr id="51" name="AutoShape 10" descr="Fichier:Logo Academie Orleans-Tours.jpg — Wikipédia"/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8</xdr:row>
      <xdr:rowOff>0</xdr:rowOff>
    </xdr:to>
    <xdr:sp macro="" textlink="">
      <xdr:nvSpPr>
        <xdr:cNvPr id="52" name="AutoShape 12" descr="Fichier:Académie d'Orléans-Tours.svg — Wikipédia"/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F36" sqref="F36"/>
    </sheetView>
  </sheetViews>
  <sheetFormatPr baseColWidth="10" defaultRowHeight="12.75" x14ac:dyDescent="0.2"/>
  <cols>
    <col min="1" max="1" width="8.28515625" style="1" customWidth="1"/>
    <col min="2" max="2" width="24.7109375" style="1" customWidth="1"/>
    <col min="3" max="3" width="25.5703125" style="1" customWidth="1"/>
    <col min="4" max="4" width="10.140625" style="1" customWidth="1"/>
    <col min="5" max="5" width="15.85546875" style="1" customWidth="1"/>
    <col min="6" max="6" width="36.140625" style="1" customWidth="1"/>
    <col min="7" max="7" width="11.42578125" style="1"/>
    <col min="8" max="8" width="10.7109375" style="1" customWidth="1"/>
    <col min="9" max="11" width="15.7109375" style="1" customWidth="1"/>
    <col min="12" max="16384" width="11.42578125" style="1"/>
  </cols>
  <sheetData>
    <row r="1" spans="1:12" x14ac:dyDescent="0.2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A3" s="2"/>
      <c r="B3" s="3" t="s">
        <v>15</v>
      </c>
      <c r="C3" s="2"/>
      <c r="D3" s="34"/>
      <c r="E3" s="34"/>
      <c r="F3" s="34"/>
      <c r="G3" s="34"/>
      <c r="H3" s="34"/>
      <c r="I3" s="34"/>
      <c r="J3" s="34"/>
      <c r="K3" s="34"/>
    </row>
    <row r="4" spans="1:12" ht="10.5" customHeight="1" x14ac:dyDescent="0.2">
      <c r="B4" s="4"/>
    </row>
    <row r="5" spans="1:12" ht="51" customHeight="1" x14ac:dyDescent="0.2">
      <c r="A5" s="6" t="s">
        <v>4</v>
      </c>
      <c r="B5" s="7" t="s">
        <v>0</v>
      </c>
      <c r="C5" s="6" t="s">
        <v>1</v>
      </c>
      <c r="D5" s="6" t="s">
        <v>2</v>
      </c>
      <c r="E5" s="6" t="s">
        <v>19</v>
      </c>
      <c r="F5" s="6" t="s">
        <v>3</v>
      </c>
      <c r="G5" s="6" t="s">
        <v>6</v>
      </c>
      <c r="H5" s="6" t="s">
        <v>7</v>
      </c>
      <c r="I5" s="6" t="s">
        <v>22</v>
      </c>
      <c r="J5" s="6" t="s">
        <v>20</v>
      </c>
      <c r="K5" s="6" t="s">
        <v>21</v>
      </c>
      <c r="L5" s="5"/>
    </row>
    <row r="6" spans="1:12" ht="24.95" customHeight="1" x14ac:dyDescent="0.2">
      <c r="A6" s="41">
        <v>1</v>
      </c>
      <c r="B6" s="39" t="s">
        <v>5</v>
      </c>
      <c r="C6" s="37" t="s">
        <v>16</v>
      </c>
      <c r="D6" s="8" t="s">
        <v>13</v>
      </c>
      <c r="E6" s="9">
        <v>50000</v>
      </c>
      <c r="F6" s="27"/>
      <c r="G6" s="27"/>
      <c r="H6" s="23"/>
      <c r="I6" s="10">
        <f>E6*H6</f>
        <v>0</v>
      </c>
      <c r="J6" s="29">
        <f>G6+I6+I7</f>
        <v>0</v>
      </c>
      <c r="K6" s="29">
        <f>J6*1.2</f>
        <v>0</v>
      </c>
    </row>
    <row r="7" spans="1:12" ht="24.95" customHeight="1" x14ac:dyDescent="0.2">
      <c r="A7" s="42"/>
      <c r="B7" s="39"/>
      <c r="C7" s="38"/>
      <c r="D7" s="11" t="s">
        <v>12</v>
      </c>
      <c r="E7" s="9">
        <v>25000</v>
      </c>
      <c r="F7" s="28"/>
      <c r="G7" s="28"/>
      <c r="H7" s="23"/>
      <c r="I7" s="10">
        <f>E7*H7</f>
        <v>0</v>
      </c>
      <c r="J7" s="30"/>
      <c r="K7" s="30"/>
    </row>
    <row r="8" spans="1:12" ht="24.95" customHeight="1" x14ac:dyDescent="0.2">
      <c r="A8" s="35">
        <v>2</v>
      </c>
      <c r="B8" s="39"/>
      <c r="C8" s="36" t="s">
        <v>17</v>
      </c>
      <c r="D8" s="8" t="s">
        <v>13</v>
      </c>
      <c r="E8" s="9">
        <v>50000</v>
      </c>
      <c r="F8" s="27"/>
      <c r="G8" s="27"/>
      <c r="H8" s="23"/>
      <c r="I8" s="10">
        <f t="shared" ref="I8:I24" si="0">E8*H8</f>
        <v>0</v>
      </c>
      <c r="J8" s="29">
        <f t="shared" ref="J8" si="1">G8+I8+I9</f>
        <v>0</v>
      </c>
      <c r="K8" s="29">
        <f t="shared" ref="K8" si="2">J8*1.2</f>
        <v>0</v>
      </c>
    </row>
    <row r="9" spans="1:12" ht="24.95" customHeight="1" x14ac:dyDescent="0.2">
      <c r="A9" s="35"/>
      <c r="B9" s="39"/>
      <c r="C9" s="36"/>
      <c r="D9" s="8" t="s">
        <v>12</v>
      </c>
      <c r="E9" s="9">
        <v>25000</v>
      </c>
      <c r="F9" s="28"/>
      <c r="G9" s="28"/>
      <c r="H9" s="23"/>
      <c r="I9" s="10">
        <f t="shared" si="0"/>
        <v>0</v>
      </c>
      <c r="J9" s="30"/>
      <c r="K9" s="30"/>
    </row>
    <row r="10" spans="1:12" ht="24.95" customHeight="1" x14ac:dyDescent="0.2">
      <c r="A10" s="35">
        <v>3</v>
      </c>
      <c r="B10" s="39"/>
      <c r="C10" s="40" t="s">
        <v>18</v>
      </c>
      <c r="D10" s="8" t="s">
        <v>13</v>
      </c>
      <c r="E10" s="9">
        <v>120000</v>
      </c>
      <c r="F10" s="27"/>
      <c r="G10" s="27"/>
      <c r="H10" s="23"/>
      <c r="I10" s="10">
        <f t="shared" si="0"/>
        <v>0</v>
      </c>
      <c r="J10" s="29">
        <f t="shared" ref="J10" si="3">G10+I10+I11</f>
        <v>0</v>
      </c>
      <c r="K10" s="29">
        <f t="shared" ref="K10" si="4">J10*1.2</f>
        <v>0</v>
      </c>
    </row>
    <row r="11" spans="1:12" ht="24.95" customHeight="1" x14ac:dyDescent="0.2">
      <c r="A11" s="35"/>
      <c r="B11" s="39"/>
      <c r="C11" s="40"/>
      <c r="D11" s="8" t="s">
        <v>12</v>
      </c>
      <c r="E11" s="9">
        <v>30000</v>
      </c>
      <c r="F11" s="28"/>
      <c r="G11" s="28"/>
      <c r="H11" s="23"/>
      <c r="I11" s="10">
        <f t="shared" si="0"/>
        <v>0</v>
      </c>
      <c r="J11" s="30"/>
      <c r="K11" s="30"/>
    </row>
    <row r="12" spans="1:12" ht="24.95" customHeight="1" x14ac:dyDescent="0.2">
      <c r="A12" s="35">
        <v>4</v>
      </c>
      <c r="B12" s="39"/>
      <c r="C12" s="36" t="s">
        <v>34</v>
      </c>
      <c r="D12" s="8" t="s">
        <v>13</v>
      </c>
      <c r="E12" s="9">
        <v>30000</v>
      </c>
      <c r="F12" s="27"/>
      <c r="G12" s="27"/>
      <c r="H12" s="23"/>
      <c r="I12" s="10">
        <f t="shared" si="0"/>
        <v>0</v>
      </c>
      <c r="J12" s="29">
        <f t="shared" ref="J12" si="5">G12+I12+I13</f>
        <v>0</v>
      </c>
      <c r="K12" s="29">
        <f t="shared" ref="K12" si="6">J12*1.2</f>
        <v>0</v>
      </c>
    </row>
    <row r="13" spans="1:12" ht="24.95" customHeight="1" x14ac:dyDescent="0.2">
      <c r="A13" s="35"/>
      <c r="B13" s="39"/>
      <c r="C13" s="36"/>
      <c r="D13" s="8" t="s">
        <v>12</v>
      </c>
      <c r="E13" s="9">
        <v>20000</v>
      </c>
      <c r="F13" s="28"/>
      <c r="G13" s="28"/>
      <c r="H13" s="23"/>
      <c r="I13" s="10">
        <f t="shared" si="0"/>
        <v>0</v>
      </c>
      <c r="J13" s="30"/>
      <c r="K13" s="30"/>
    </row>
    <row r="14" spans="1:12" ht="24.95" customHeight="1" x14ac:dyDescent="0.2">
      <c r="A14" s="8">
        <v>5</v>
      </c>
      <c r="B14" s="39"/>
      <c r="C14" s="12" t="s">
        <v>8</v>
      </c>
      <c r="D14" s="8" t="s">
        <v>13</v>
      </c>
      <c r="E14" s="9">
        <v>275000</v>
      </c>
      <c r="F14" s="23"/>
      <c r="G14" s="23"/>
      <c r="H14" s="23"/>
      <c r="I14" s="10">
        <f t="shared" si="0"/>
        <v>0</v>
      </c>
      <c r="J14" s="10">
        <f t="shared" ref="J14:J18" si="7">G14+I14</f>
        <v>0</v>
      </c>
      <c r="K14" s="10">
        <f t="shared" ref="K14:K23" si="8">J14*1.2</f>
        <v>0</v>
      </c>
      <c r="L14" s="13"/>
    </row>
    <row r="15" spans="1:12" ht="24.95" customHeight="1" x14ac:dyDescent="0.2">
      <c r="A15" s="8">
        <v>6</v>
      </c>
      <c r="B15" s="39"/>
      <c r="C15" s="8" t="s">
        <v>8</v>
      </c>
      <c r="D15" s="8" t="s">
        <v>13</v>
      </c>
      <c r="E15" s="9">
        <v>275000</v>
      </c>
      <c r="F15" s="23"/>
      <c r="G15" s="23"/>
      <c r="H15" s="23"/>
      <c r="I15" s="10">
        <f t="shared" si="0"/>
        <v>0</v>
      </c>
      <c r="J15" s="10">
        <f t="shared" si="7"/>
        <v>0</v>
      </c>
      <c r="K15" s="10">
        <f t="shared" si="8"/>
        <v>0</v>
      </c>
      <c r="L15" s="4"/>
    </row>
    <row r="16" spans="1:12" ht="24.95" customHeight="1" x14ac:dyDescent="0.2">
      <c r="A16" s="35">
        <v>7</v>
      </c>
      <c r="B16" s="39"/>
      <c r="C16" s="40" t="s">
        <v>9</v>
      </c>
      <c r="D16" s="8" t="s">
        <v>13</v>
      </c>
      <c r="E16" s="9">
        <v>250000</v>
      </c>
      <c r="F16" s="27"/>
      <c r="G16" s="27"/>
      <c r="H16" s="23"/>
      <c r="I16" s="10">
        <f t="shared" si="0"/>
        <v>0</v>
      </c>
      <c r="J16" s="29">
        <f>G16+I16+I17</f>
        <v>0</v>
      </c>
      <c r="K16" s="29">
        <f t="shared" si="8"/>
        <v>0</v>
      </c>
      <c r="L16" s="4"/>
    </row>
    <row r="17" spans="1:12" ht="24.95" customHeight="1" x14ac:dyDescent="0.2">
      <c r="A17" s="35"/>
      <c r="B17" s="39"/>
      <c r="C17" s="40"/>
      <c r="D17" s="8" t="s">
        <v>12</v>
      </c>
      <c r="E17" s="9">
        <v>20000</v>
      </c>
      <c r="F17" s="28"/>
      <c r="G17" s="28"/>
      <c r="H17" s="23"/>
      <c r="I17" s="10">
        <f t="shared" si="0"/>
        <v>0</v>
      </c>
      <c r="J17" s="30"/>
      <c r="K17" s="30"/>
      <c r="L17" s="4"/>
    </row>
    <row r="18" spans="1:12" ht="24.95" customHeight="1" x14ac:dyDescent="0.2">
      <c r="A18" s="8">
        <v>8</v>
      </c>
      <c r="B18" s="39"/>
      <c r="C18" s="8" t="s">
        <v>9</v>
      </c>
      <c r="D18" s="8" t="s">
        <v>13</v>
      </c>
      <c r="E18" s="9">
        <v>250000</v>
      </c>
      <c r="F18" s="23"/>
      <c r="G18" s="23"/>
      <c r="H18" s="23"/>
      <c r="I18" s="10">
        <f t="shared" si="0"/>
        <v>0</v>
      </c>
      <c r="J18" s="10">
        <f t="shared" si="7"/>
        <v>0</v>
      </c>
      <c r="K18" s="10">
        <f t="shared" si="8"/>
        <v>0</v>
      </c>
      <c r="L18" s="14"/>
    </row>
    <row r="19" spans="1:12" ht="24.95" customHeight="1" x14ac:dyDescent="0.2">
      <c r="A19" s="35">
        <v>9</v>
      </c>
      <c r="B19" s="39"/>
      <c r="C19" s="40" t="s">
        <v>10</v>
      </c>
      <c r="D19" s="8" t="s">
        <v>13</v>
      </c>
      <c r="E19" s="9">
        <v>15000</v>
      </c>
      <c r="F19" s="27"/>
      <c r="G19" s="27"/>
      <c r="H19" s="23"/>
      <c r="I19" s="10">
        <f t="shared" si="0"/>
        <v>0</v>
      </c>
      <c r="J19" s="29">
        <f>G19+I19+I20</f>
        <v>0</v>
      </c>
      <c r="K19" s="29">
        <f t="shared" si="8"/>
        <v>0</v>
      </c>
      <c r="L19" s="4"/>
    </row>
    <row r="20" spans="1:12" ht="24.95" customHeight="1" x14ac:dyDescent="0.2">
      <c r="A20" s="35"/>
      <c r="B20" s="39"/>
      <c r="C20" s="40"/>
      <c r="D20" s="8" t="s">
        <v>12</v>
      </c>
      <c r="E20" s="9">
        <v>10000</v>
      </c>
      <c r="F20" s="28"/>
      <c r="G20" s="28"/>
      <c r="H20" s="23"/>
      <c r="I20" s="10">
        <f t="shared" si="0"/>
        <v>0</v>
      </c>
      <c r="J20" s="30"/>
      <c r="K20" s="30"/>
      <c r="L20" s="4"/>
    </row>
    <row r="21" spans="1:12" ht="24.95" customHeight="1" x14ac:dyDescent="0.2">
      <c r="A21" s="35">
        <v>10</v>
      </c>
      <c r="B21" s="39"/>
      <c r="C21" s="35" t="s">
        <v>11</v>
      </c>
      <c r="D21" s="8" t="s">
        <v>13</v>
      </c>
      <c r="E21" s="9">
        <v>30000</v>
      </c>
      <c r="F21" s="27"/>
      <c r="G21" s="43"/>
      <c r="H21" s="23"/>
      <c r="I21" s="10">
        <f t="shared" si="0"/>
        <v>0</v>
      </c>
      <c r="J21" s="29">
        <f t="shared" ref="J21" si="9">G21+I21+I22</f>
        <v>0</v>
      </c>
      <c r="K21" s="29">
        <f t="shared" si="8"/>
        <v>0</v>
      </c>
      <c r="L21" s="14"/>
    </row>
    <row r="22" spans="1:12" ht="24.95" customHeight="1" x14ac:dyDescent="0.2">
      <c r="A22" s="35"/>
      <c r="B22" s="39"/>
      <c r="C22" s="35"/>
      <c r="D22" s="8" t="s">
        <v>12</v>
      </c>
      <c r="E22" s="9">
        <v>20000</v>
      </c>
      <c r="F22" s="28"/>
      <c r="G22" s="44"/>
      <c r="H22" s="23"/>
      <c r="I22" s="10">
        <f t="shared" si="0"/>
        <v>0</v>
      </c>
      <c r="J22" s="30"/>
      <c r="K22" s="30"/>
      <c r="L22" s="14"/>
    </row>
    <row r="23" spans="1:12" ht="24.95" customHeight="1" x14ac:dyDescent="0.2">
      <c r="A23" s="35">
        <v>11</v>
      </c>
      <c r="B23" s="39"/>
      <c r="C23" s="36" t="s">
        <v>35</v>
      </c>
      <c r="D23" s="8" t="s">
        <v>13</v>
      </c>
      <c r="E23" s="9">
        <v>4000</v>
      </c>
      <c r="F23" s="27"/>
      <c r="G23" s="27"/>
      <c r="H23" s="23"/>
      <c r="I23" s="10">
        <f t="shared" si="0"/>
        <v>0</v>
      </c>
      <c r="J23" s="29">
        <f t="shared" ref="J23" si="10">G23+I23+I24</f>
        <v>0</v>
      </c>
      <c r="K23" s="29">
        <f t="shared" si="8"/>
        <v>0</v>
      </c>
      <c r="L23" s="4"/>
    </row>
    <row r="24" spans="1:12" ht="24.95" customHeight="1" x14ac:dyDescent="0.2">
      <c r="A24" s="35"/>
      <c r="B24" s="39"/>
      <c r="C24" s="36"/>
      <c r="D24" s="8" t="s">
        <v>12</v>
      </c>
      <c r="E24" s="8">
        <v>2500</v>
      </c>
      <c r="F24" s="28"/>
      <c r="G24" s="28"/>
      <c r="H24" s="23"/>
      <c r="I24" s="10">
        <f t="shared" si="0"/>
        <v>0</v>
      </c>
      <c r="J24" s="30"/>
      <c r="K24" s="30"/>
      <c r="L24" s="4"/>
    </row>
    <row r="25" spans="1:12" ht="17.100000000000001" customHeight="1" x14ac:dyDescent="0.2">
      <c r="A25" s="15"/>
      <c r="B25" s="15"/>
      <c r="C25" s="15"/>
      <c r="D25" s="15"/>
      <c r="E25" s="16">
        <f>SUM(E6:E24)</f>
        <v>1501500</v>
      </c>
      <c r="F25" s="10"/>
      <c r="G25" s="10"/>
      <c r="H25" s="10"/>
      <c r="I25" s="17"/>
      <c r="J25" s="17"/>
      <c r="K25" s="24">
        <f>SUM(K6:K23)</f>
        <v>0</v>
      </c>
      <c r="L25" s="4"/>
    </row>
    <row r="26" spans="1:12" ht="24.75" customHeight="1" x14ac:dyDescent="0.2">
      <c r="A26" s="32">
        <v>1</v>
      </c>
      <c r="B26" s="31" t="s">
        <v>40</v>
      </c>
      <c r="C26" s="32" t="s">
        <v>41</v>
      </c>
      <c r="D26" s="21" t="s">
        <v>13</v>
      </c>
      <c r="E26" s="22">
        <v>100000</v>
      </c>
      <c r="F26" s="27"/>
      <c r="G26" s="27"/>
      <c r="H26" s="23"/>
      <c r="I26" s="10">
        <f>E26*H26</f>
        <v>0</v>
      </c>
      <c r="J26" s="29">
        <f>G26+I26+I27</f>
        <v>0</v>
      </c>
      <c r="K26" s="29">
        <f>J26*1.2</f>
        <v>0</v>
      </c>
      <c r="L26" s="4"/>
    </row>
    <row r="27" spans="1:12" ht="24.75" customHeight="1" x14ac:dyDescent="0.2">
      <c r="A27" s="32"/>
      <c r="B27" s="31"/>
      <c r="C27" s="32"/>
      <c r="D27" s="21" t="s">
        <v>12</v>
      </c>
      <c r="E27" s="22">
        <v>70000</v>
      </c>
      <c r="F27" s="28"/>
      <c r="G27" s="28"/>
      <c r="H27" s="23"/>
      <c r="I27" s="10">
        <f t="shared" ref="I27:I33" si="11">E27*H27</f>
        <v>0</v>
      </c>
      <c r="J27" s="30"/>
      <c r="K27" s="30"/>
      <c r="L27" s="4"/>
    </row>
    <row r="28" spans="1:12" ht="24.75" customHeight="1" x14ac:dyDescent="0.2">
      <c r="A28" s="32">
        <v>2</v>
      </c>
      <c r="B28" s="31"/>
      <c r="C28" s="32" t="s">
        <v>42</v>
      </c>
      <c r="D28" s="21" t="s">
        <v>13</v>
      </c>
      <c r="E28" s="22">
        <v>150000</v>
      </c>
      <c r="F28" s="27"/>
      <c r="G28" s="27"/>
      <c r="H28" s="23"/>
      <c r="I28" s="10">
        <f t="shared" si="11"/>
        <v>0</v>
      </c>
      <c r="J28" s="29">
        <f>G28+I28+I29</f>
        <v>0</v>
      </c>
      <c r="K28" s="29">
        <f>J28*1.2</f>
        <v>0</v>
      </c>
      <c r="L28" s="4"/>
    </row>
    <row r="29" spans="1:12" ht="24.75" customHeight="1" x14ac:dyDescent="0.2">
      <c r="A29" s="32"/>
      <c r="B29" s="31"/>
      <c r="C29" s="32"/>
      <c r="D29" s="21" t="s">
        <v>12</v>
      </c>
      <c r="E29" s="22">
        <v>25000</v>
      </c>
      <c r="F29" s="28"/>
      <c r="G29" s="28"/>
      <c r="H29" s="23"/>
      <c r="I29" s="10">
        <f t="shared" si="11"/>
        <v>0</v>
      </c>
      <c r="J29" s="30"/>
      <c r="K29" s="30"/>
      <c r="L29" s="4"/>
    </row>
    <row r="30" spans="1:12" ht="24.75" customHeight="1" x14ac:dyDescent="0.2">
      <c r="A30" s="10">
        <v>3</v>
      </c>
      <c r="B30" s="31"/>
      <c r="C30" s="10" t="s">
        <v>43</v>
      </c>
      <c r="D30" s="21" t="s">
        <v>13</v>
      </c>
      <c r="E30" s="22">
        <v>750000</v>
      </c>
      <c r="F30" s="23"/>
      <c r="G30" s="23"/>
      <c r="H30" s="23"/>
      <c r="I30" s="10">
        <f t="shared" si="11"/>
        <v>0</v>
      </c>
      <c r="J30" s="10">
        <f>G30+I30</f>
        <v>0</v>
      </c>
      <c r="K30" s="10">
        <f>J30*1.2</f>
        <v>0</v>
      </c>
      <c r="L30" s="4"/>
    </row>
    <row r="31" spans="1:12" ht="24.75" customHeight="1" x14ac:dyDescent="0.2">
      <c r="A31" s="10">
        <v>4</v>
      </c>
      <c r="B31" s="31"/>
      <c r="C31" s="10" t="s">
        <v>44</v>
      </c>
      <c r="D31" s="21" t="s">
        <v>13</v>
      </c>
      <c r="E31" s="22">
        <v>750000</v>
      </c>
      <c r="F31" s="23"/>
      <c r="G31" s="23"/>
      <c r="H31" s="23"/>
      <c r="I31" s="10">
        <f t="shared" si="11"/>
        <v>0</v>
      </c>
      <c r="J31" s="10">
        <f t="shared" ref="J31:J33" si="12">G31+I31</f>
        <v>0</v>
      </c>
      <c r="K31" s="10">
        <f t="shared" ref="K31:K33" si="13">J31*1.2</f>
        <v>0</v>
      </c>
    </row>
    <row r="32" spans="1:12" ht="24.75" customHeight="1" x14ac:dyDescent="0.2">
      <c r="A32" s="10">
        <v>5</v>
      </c>
      <c r="B32" s="31"/>
      <c r="C32" s="10" t="s">
        <v>45</v>
      </c>
      <c r="D32" s="21" t="s">
        <v>13</v>
      </c>
      <c r="E32" s="22">
        <v>120000</v>
      </c>
      <c r="F32" s="23"/>
      <c r="G32" s="23"/>
      <c r="H32" s="23"/>
      <c r="I32" s="10">
        <f t="shared" si="11"/>
        <v>0</v>
      </c>
      <c r="J32" s="10">
        <f t="shared" si="12"/>
        <v>0</v>
      </c>
      <c r="K32" s="10">
        <f t="shared" si="13"/>
        <v>0</v>
      </c>
    </row>
    <row r="33" spans="1:11" ht="24.75" customHeight="1" x14ac:dyDescent="0.2">
      <c r="A33" s="10">
        <v>6</v>
      </c>
      <c r="B33" s="31"/>
      <c r="C33" s="10" t="s">
        <v>46</v>
      </c>
      <c r="D33" s="21" t="s">
        <v>13</v>
      </c>
      <c r="E33" s="22">
        <v>45000</v>
      </c>
      <c r="F33" s="23"/>
      <c r="G33" s="23"/>
      <c r="H33" s="23"/>
      <c r="I33" s="10">
        <f t="shared" si="11"/>
        <v>0</v>
      </c>
      <c r="J33" s="10">
        <f t="shared" si="12"/>
        <v>0</v>
      </c>
      <c r="K33" s="10">
        <f t="shared" si="13"/>
        <v>0</v>
      </c>
    </row>
    <row r="34" spans="1:11" ht="16.5" customHeight="1" x14ac:dyDescent="0.2">
      <c r="A34" s="55"/>
      <c r="B34" s="55"/>
      <c r="C34" s="55"/>
      <c r="D34" s="55"/>
      <c r="E34" s="16">
        <f>SUM(E26:E33)</f>
        <v>2010000</v>
      </c>
      <c r="F34" s="55"/>
      <c r="G34" s="55"/>
      <c r="H34" s="55"/>
      <c r="I34" s="55"/>
      <c r="J34" s="55"/>
      <c r="K34" s="25">
        <f>SUM(K26:K33)</f>
        <v>0</v>
      </c>
    </row>
    <row r="35" spans="1:11" ht="45" customHeight="1" x14ac:dyDescent="0.2">
      <c r="I35" s="56" t="s">
        <v>47</v>
      </c>
      <c r="J35" s="56"/>
      <c r="K35" s="26">
        <f>K25+K34</f>
        <v>0</v>
      </c>
    </row>
    <row r="36" spans="1:11" ht="45" customHeight="1" x14ac:dyDescent="0.2"/>
    <row r="37" spans="1:11" ht="45" customHeight="1" x14ac:dyDescent="0.2"/>
    <row r="38" spans="1:11" ht="45" customHeight="1" x14ac:dyDescent="0.2"/>
    <row r="39" spans="1:11" ht="45" customHeight="1" x14ac:dyDescent="0.2"/>
    <row r="40" spans="1:11" ht="45" customHeight="1" x14ac:dyDescent="0.2"/>
  </sheetData>
  <mergeCells count="65">
    <mergeCell ref="J12:J13"/>
    <mergeCell ref="K12:K13"/>
    <mergeCell ref="J16:J17"/>
    <mergeCell ref="K16:K17"/>
    <mergeCell ref="J19:J20"/>
    <mergeCell ref="K19:K20"/>
    <mergeCell ref="K6:K7"/>
    <mergeCell ref="J6:J7"/>
    <mergeCell ref="J8:J9"/>
    <mergeCell ref="K8:K9"/>
    <mergeCell ref="J10:J11"/>
    <mergeCell ref="K10:K11"/>
    <mergeCell ref="C19:C20"/>
    <mergeCell ref="A10:A11"/>
    <mergeCell ref="A6:A7"/>
    <mergeCell ref="G6:G7"/>
    <mergeCell ref="G8:G9"/>
    <mergeCell ref="G10:G11"/>
    <mergeCell ref="G12:G13"/>
    <mergeCell ref="G16:G17"/>
    <mergeCell ref="G19:G20"/>
    <mergeCell ref="C10:C11"/>
    <mergeCell ref="A12:A13"/>
    <mergeCell ref="C12:C13"/>
    <mergeCell ref="F12:F13"/>
    <mergeCell ref="F16:F17"/>
    <mergeCell ref="A1:K1"/>
    <mergeCell ref="D3:K3"/>
    <mergeCell ref="A8:A9"/>
    <mergeCell ref="C8:C9"/>
    <mergeCell ref="C6:C7"/>
    <mergeCell ref="B6:B24"/>
    <mergeCell ref="A23:A24"/>
    <mergeCell ref="C23:C24"/>
    <mergeCell ref="A21:A22"/>
    <mergeCell ref="C21:C22"/>
    <mergeCell ref="A16:A17"/>
    <mergeCell ref="C16:C17"/>
    <mergeCell ref="A19:A20"/>
    <mergeCell ref="F6:F7"/>
    <mergeCell ref="F8:F9"/>
    <mergeCell ref="F10:F11"/>
    <mergeCell ref="B26:B33"/>
    <mergeCell ref="A26:A27"/>
    <mergeCell ref="C26:C27"/>
    <mergeCell ref="C28:C29"/>
    <mergeCell ref="A28:A29"/>
    <mergeCell ref="K26:K27"/>
    <mergeCell ref="K28:K29"/>
    <mergeCell ref="F19:F20"/>
    <mergeCell ref="F21:F22"/>
    <mergeCell ref="F23:F24"/>
    <mergeCell ref="J21:J22"/>
    <mergeCell ref="K21:K22"/>
    <mergeCell ref="J23:J24"/>
    <mergeCell ref="K23:K24"/>
    <mergeCell ref="G21:G22"/>
    <mergeCell ref="G23:G24"/>
    <mergeCell ref="I35:J35"/>
    <mergeCell ref="F26:F27"/>
    <mergeCell ref="F28:F29"/>
    <mergeCell ref="G26:G27"/>
    <mergeCell ref="G28:G29"/>
    <mergeCell ref="J26:J27"/>
    <mergeCell ref="J28:J29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E24" sqref="E24"/>
    </sheetView>
  </sheetViews>
  <sheetFormatPr baseColWidth="10" defaultRowHeight="12.75" x14ac:dyDescent="0.2"/>
  <cols>
    <col min="1" max="1" width="8.28515625" style="1" customWidth="1"/>
    <col min="2" max="2" width="23.5703125" style="1" customWidth="1"/>
    <col min="3" max="3" width="25.5703125" style="1" customWidth="1"/>
    <col min="4" max="4" width="10.140625" style="1" customWidth="1"/>
    <col min="5" max="5" width="13.28515625" style="1" customWidth="1"/>
    <col min="6" max="6" width="16.42578125" style="1" customWidth="1"/>
    <col min="7" max="11" width="18.7109375" style="1" customWidth="1"/>
    <col min="12" max="16384" width="11.42578125" style="1"/>
  </cols>
  <sheetData>
    <row r="1" spans="1:12" x14ac:dyDescent="0.2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0.5" customHeight="1" x14ac:dyDescent="0.2">
      <c r="B3" s="4"/>
    </row>
    <row r="4" spans="1:12" ht="51" customHeight="1" x14ac:dyDescent="0.2">
      <c r="A4" s="6" t="s">
        <v>4</v>
      </c>
      <c r="B4" s="7" t="s">
        <v>0</v>
      </c>
      <c r="C4" s="6" t="s">
        <v>1</v>
      </c>
      <c r="D4" s="6" t="s">
        <v>2</v>
      </c>
      <c r="E4" s="6" t="s">
        <v>29</v>
      </c>
      <c r="F4" s="6" t="s">
        <v>26</v>
      </c>
      <c r="G4" s="6" t="s">
        <v>23</v>
      </c>
      <c r="H4" s="6" t="s">
        <v>39</v>
      </c>
      <c r="I4" s="6" t="s">
        <v>24</v>
      </c>
      <c r="J4" s="6" t="s">
        <v>27</v>
      </c>
      <c r="K4" s="6" t="s">
        <v>25</v>
      </c>
      <c r="L4" s="5"/>
    </row>
    <row r="5" spans="1:12" ht="24.95" customHeight="1" x14ac:dyDescent="0.2">
      <c r="A5" s="41">
        <v>1</v>
      </c>
      <c r="B5" s="39" t="s">
        <v>5</v>
      </c>
      <c r="C5" s="37" t="s">
        <v>16</v>
      </c>
      <c r="D5" s="8" t="s">
        <v>13</v>
      </c>
      <c r="E5" s="9">
        <v>50000</v>
      </c>
      <c r="F5" s="51">
        <v>55</v>
      </c>
      <c r="G5" s="45" t="s">
        <v>36</v>
      </c>
      <c r="H5" s="45" t="s">
        <v>28</v>
      </c>
      <c r="I5" s="45" t="s">
        <v>37</v>
      </c>
      <c r="J5" s="45" t="s">
        <v>33</v>
      </c>
      <c r="K5" s="51" t="s">
        <v>38</v>
      </c>
    </row>
    <row r="6" spans="1:12" ht="24.95" customHeight="1" x14ac:dyDescent="0.2">
      <c r="A6" s="42"/>
      <c r="B6" s="39"/>
      <c r="C6" s="38"/>
      <c r="D6" s="11" t="s">
        <v>12</v>
      </c>
      <c r="E6" s="9">
        <v>25000</v>
      </c>
      <c r="F6" s="52"/>
      <c r="G6" s="53"/>
      <c r="H6" s="54"/>
      <c r="I6" s="54"/>
      <c r="J6" s="46"/>
      <c r="K6" s="54"/>
    </row>
    <row r="7" spans="1:12" ht="24.95" customHeight="1" x14ac:dyDescent="0.2">
      <c r="A7" s="35">
        <v>2</v>
      </c>
      <c r="B7" s="39"/>
      <c r="C7" s="36" t="s">
        <v>17</v>
      </c>
      <c r="D7" s="8" t="s">
        <v>13</v>
      </c>
      <c r="E7" s="9">
        <v>50000</v>
      </c>
      <c r="F7" s="51">
        <v>45</v>
      </c>
      <c r="G7" s="53"/>
      <c r="H7" s="54"/>
      <c r="I7" s="54"/>
      <c r="J7" s="45" t="s">
        <v>32</v>
      </c>
      <c r="K7" s="54"/>
    </row>
    <row r="8" spans="1:12" ht="24.95" customHeight="1" x14ac:dyDescent="0.2">
      <c r="A8" s="35"/>
      <c r="B8" s="39"/>
      <c r="C8" s="36"/>
      <c r="D8" s="8" t="s">
        <v>12</v>
      </c>
      <c r="E8" s="9">
        <v>25000</v>
      </c>
      <c r="F8" s="52"/>
      <c r="G8" s="53"/>
      <c r="H8" s="54"/>
      <c r="I8" s="54"/>
      <c r="J8" s="52"/>
      <c r="K8" s="54"/>
    </row>
    <row r="9" spans="1:12" ht="24.95" customHeight="1" x14ac:dyDescent="0.2">
      <c r="A9" s="35">
        <v>3</v>
      </c>
      <c r="B9" s="39"/>
      <c r="C9" s="40" t="s">
        <v>18</v>
      </c>
      <c r="D9" s="8" t="s">
        <v>13</v>
      </c>
      <c r="E9" s="9">
        <v>120000</v>
      </c>
      <c r="F9" s="51">
        <v>45</v>
      </c>
      <c r="G9" s="53"/>
      <c r="H9" s="54"/>
      <c r="I9" s="54"/>
      <c r="J9" s="45" t="s">
        <v>32</v>
      </c>
      <c r="K9" s="54"/>
    </row>
    <row r="10" spans="1:12" ht="24.95" customHeight="1" x14ac:dyDescent="0.2">
      <c r="A10" s="35"/>
      <c r="B10" s="39"/>
      <c r="C10" s="40"/>
      <c r="D10" s="8" t="s">
        <v>12</v>
      </c>
      <c r="E10" s="9">
        <v>30000</v>
      </c>
      <c r="F10" s="52"/>
      <c r="G10" s="53"/>
      <c r="H10" s="54"/>
      <c r="I10" s="54"/>
      <c r="J10" s="52"/>
      <c r="K10" s="54"/>
    </row>
    <row r="11" spans="1:12" ht="24.95" customHeight="1" x14ac:dyDescent="0.2">
      <c r="A11" s="35">
        <v>4</v>
      </c>
      <c r="B11" s="39"/>
      <c r="C11" s="36" t="s">
        <v>34</v>
      </c>
      <c r="D11" s="8" t="s">
        <v>13</v>
      </c>
      <c r="E11" s="9">
        <v>30000</v>
      </c>
      <c r="F11" s="51">
        <v>45</v>
      </c>
      <c r="G11" s="53"/>
      <c r="H11" s="54"/>
      <c r="I11" s="54"/>
      <c r="J11" s="45" t="s">
        <v>32</v>
      </c>
      <c r="K11" s="54"/>
    </row>
    <row r="12" spans="1:12" ht="24.95" customHeight="1" x14ac:dyDescent="0.2">
      <c r="A12" s="35"/>
      <c r="B12" s="39"/>
      <c r="C12" s="36"/>
      <c r="D12" s="8" t="s">
        <v>12</v>
      </c>
      <c r="E12" s="9">
        <v>20000</v>
      </c>
      <c r="F12" s="52"/>
      <c r="G12" s="53"/>
      <c r="H12" s="54"/>
      <c r="I12" s="54"/>
      <c r="J12" s="52"/>
      <c r="K12" s="54"/>
    </row>
    <row r="13" spans="1:12" ht="24.95" customHeight="1" x14ac:dyDescent="0.2">
      <c r="A13" s="8">
        <v>5</v>
      </c>
      <c r="B13" s="39"/>
      <c r="C13" s="12" t="s">
        <v>8</v>
      </c>
      <c r="D13" s="8" t="s">
        <v>13</v>
      </c>
      <c r="E13" s="9">
        <v>275000</v>
      </c>
      <c r="F13" s="18">
        <v>55</v>
      </c>
      <c r="G13" s="53"/>
      <c r="H13" s="54"/>
      <c r="I13" s="54"/>
      <c r="J13" s="45" t="s">
        <v>33</v>
      </c>
      <c r="K13" s="54"/>
      <c r="L13" s="13"/>
    </row>
    <row r="14" spans="1:12" ht="24.95" customHeight="1" x14ac:dyDescent="0.2">
      <c r="A14" s="8">
        <v>6</v>
      </c>
      <c r="B14" s="39"/>
      <c r="C14" s="8" t="s">
        <v>8</v>
      </c>
      <c r="D14" s="8" t="s">
        <v>13</v>
      </c>
      <c r="E14" s="9">
        <v>275000</v>
      </c>
      <c r="F14" s="18">
        <v>55</v>
      </c>
      <c r="G14" s="53"/>
      <c r="H14" s="54"/>
      <c r="I14" s="54"/>
      <c r="J14" s="46"/>
      <c r="K14" s="54"/>
      <c r="L14" s="4"/>
    </row>
    <row r="15" spans="1:12" ht="24.95" customHeight="1" x14ac:dyDescent="0.2">
      <c r="A15" s="35">
        <v>7</v>
      </c>
      <c r="B15" s="39"/>
      <c r="C15" s="40" t="s">
        <v>9</v>
      </c>
      <c r="D15" s="8" t="s">
        <v>13</v>
      </c>
      <c r="E15" s="9">
        <v>250000</v>
      </c>
      <c r="F15" s="51">
        <v>55</v>
      </c>
      <c r="G15" s="53"/>
      <c r="H15" s="54"/>
      <c r="I15" s="54"/>
      <c r="J15" s="45" t="s">
        <v>33</v>
      </c>
      <c r="K15" s="54"/>
      <c r="L15" s="4"/>
    </row>
    <row r="16" spans="1:12" ht="24.95" customHeight="1" x14ac:dyDescent="0.2">
      <c r="A16" s="35"/>
      <c r="B16" s="39"/>
      <c r="C16" s="40"/>
      <c r="D16" s="8" t="s">
        <v>12</v>
      </c>
      <c r="E16" s="9">
        <v>20000</v>
      </c>
      <c r="F16" s="52"/>
      <c r="G16" s="53"/>
      <c r="H16" s="54"/>
      <c r="I16" s="54"/>
      <c r="J16" s="46"/>
      <c r="K16" s="54"/>
      <c r="L16" s="4"/>
    </row>
    <row r="17" spans="1:12" ht="24.95" customHeight="1" x14ac:dyDescent="0.2">
      <c r="A17" s="8">
        <v>8</v>
      </c>
      <c r="B17" s="39"/>
      <c r="C17" s="8" t="s">
        <v>9</v>
      </c>
      <c r="D17" s="8" t="s">
        <v>13</v>
      </c>
      <c r="E17" s="9">
        <v>250000</v>
      </c>
      <c r="F17" s="18">
        <v>55</v>
      </c>
      <c r="G17" s="53"/>
      <c r="H17" s="54"/>
      <c r="I17" s="54"/>
      <c r="J17" s="20" t="s">
        <v>33</v>
      </c>
      <c r="K17" s="54"/>
      <c r="L17" s="14"/>
    </row>
    <row r="18" spans="1:12" ht="24.95" customHeight="1" x14ac:dyDescent="0.2">
      <c r="A18" s="35">
        <v>9</v>
      </c>
      <c r="B18" s="39"/>
      <c r="C18" s="40" t="s">
        <v>10</v>
      </c>
      <c r="D18" s="8" t="s">
        <v>13</v>
      </c>
      <c r="E18" s="9">
        <v>15000</v>
      </c>
      <c r="F18" s="51">
        <v>45</v>
      </c>
      <c r="G18" s="53"/>
      <c r="H18" s="54"/>
      <c r="I18" s="54"/>
      <c r="J18" s="45" t="s">
        <v>32</v>
      </c>
      <c r="K18" s="54"/>
      <c r="L18" s="4"/>
    </row>
    <row r="19" spans="1:12" ht="24.95" customHeight="1" x14ac:dyDescent="0.2">
      <c r="A19" s="35"/>
      <c r="B19" s="39"/>
      <c r="C19" s="40"/>
      <c r="D19" s="8" t="s">
        <v>12</v>
      </c>
      <c r="E19" s="9">
        <v>10000</v>
      </c>
      <c r="F19" s="52"/>
      <c r="G19" s="53"/>
      <c r="H19" s="54"/>
      <c r="I19" s="54"/>
      <c r="J19" s="52"/>
      <c r="K19" s="54"/>
      <c r="L19" s="4"/>
    </row>
    <row r="20" spans="1:12" ht="24.95" customHeight="1" x14ac:dyDescent="0.2">
      <c r="A20" s="35">
        <v>10</v>
      </c>
      <c r="B20" s="39"/>
      <c r="C20" s="35" t="s">
        <v>11</v>
      </c>
      <c r="D20" s="8" t="s">
        <v>13</v>
      </c>
      <c r="E20" s="9">
        <v>30000</v>
      </c>
      <c r="F20" s="51">
        <v>45</v>
      </c>
      <c r="G20" s="53"/>
      <c r="H20" s="54"/>
      <c r="I20" s="54"/>
      <c r="J20" s="45" t="s">
        <v>32</v>
      </c>
      <c r="K20" s="54"/>
      <c r="L20" s="14"/>
    </row>
    <row r="21" spans="1:12" ht="24.95" customHeight="1" x14ac:dyDescent="0.2">
      <c r="A21" s="35"/>
      <c r="B21" s="39"/>
      <c r="C21" s="35"/>
      <c r="D21" s="8" t="s">
        <v>12</v>
      </c>
      <c r="E21" s="9">
        <v>20000</v>
      </c>
      <c r="F21" s="52"/>
      <c r="G21" s="53"/>
      <c r="H21" s="54"/>
      <c r="I21" s="54"/>
      <c r="J21" s="52"/>
      <c r="K21" s="54"/>
      <c r="L21" s="14"/>
    </row>
    <row r="22" spans="1:12" ht="24.95" customHeight="1" x14ac:dyDescent="0.2">
      <c r="A22" s="35">
        <v>11</v>
      </c>
      <c r="B22" s="39"/>
      <c r="C22" s="36" t="s">
        <v>35</v>
      </c>
      <c r="D22" s="8" t="s">
        <v>13</v>
      </c>
      <c r="E22" s="9">
        <v>4000</v>
      </c>
      <c r="F22" s="51">
        <v>35</v>
      </c>
      <c r="G22" s="53"/>
      <c r="H22" s="54"/>
      <c r="I22" s="54"/>
      <c r="J22" s="45" t="s">
        <v>31</v>
      </c>
      <c r="K22" s="54"/>
      <c r="L22" s="4"/>
    </row>
    <row r="23" spans="1:12" ht="24.95" customHeight="1" x14ac:dyDescent="0.2">
      <c r="A23" s="35"/>
      <c r="B23" s="39"/>
      <c r="C23" s="36"/>
      <c r="D23" s="8" t="s">
        <v>12</v>
      </c>
      <c r="E23" s="11">
        <v>2500</v>
      </c>
      <c r="F23" s="52"/>
      <c r="G23" s="46"/>
      <c r="H23" s="54"/>
      <c r="I23" s="54"/>
      <c r="J23" s="52"/>
      <c r="K23" s="54"/>
      <c r="L23" s="4"/>
    </row>
    <row r="24" spans="1:12" ht="17.100000000000001" customHeight="1" x14ac:dyDescent="0.2">
      <c r="A24" s="15"/>
      <c r="B24" s="15"/>
      <c r="C24" s="15"/>
      <c r="D24" s="15"/>
      <c r="E24" s="16">
        <f>SUM(E5:E23)</f>
        <v>1501500</v>
      </c>
      <c r="F24" s="19"/>
      <c r="G24" s="19"/>
      <c r="H24" s="19"/>
      <c r="I24" s="19"/>
      <c r="J24" s="19"/>
      <c r="K24" s="19"/>
      <c r="L24" s="4"/>
    </row>
    <row r="25" spans="1:12" ht="24.75" customHeight="1" x14ac:dyDescent="0.2">
      <c r="A25" s="32">
        <v>1</v>
      </c>
      <c r="B25" s="31" t="s">
        <v>40</v>
      </c>
      <c r="C25" s="32" t="s">
        <v>41</v>
      </c>
      <c r="D25" s="21" t="s">
        <v>13</v>
      </c>
      <c r="E25" s="22">
        <v>100000</v>
      </c>
      <c r="F25" s="29">
        <v>55</v>
      </c>
      <c r="G25" s="48" t="s">
        <v>36</v>
      </c>
      <c r="H25" s="29" t="s">
        <v>28</v>
      </c>
      <c r="I25" s="48" t="s">
        <v>37</v>
      </c>
      <c r="J25" s="45" t="s">
        <v>33</v>
      </c>
      <c r="K25" s="29" t="s">
        <v>38</v>
      </c>
      <c r="L25" s="4"/>
    </row>
    <row r="26" spans="1:12" ht="24.75" customHeight="1" x14ac:dyDescent="0.2">
      <c r="A26" s="32"/>
      <c r="B26" s="31"/>
      <c r="C26" s="32"/>
      <c r="D26" s="21" t="s">
        <v>12</v>
      </c>
      <c r="E26" s="22">
        <v>70000</v>
      </c>
      <c r="F26" s="30"/>
      <c r="G26" s="49"/>
      <c r="H26" s="47"/>
      <c r="I26" s="49"/>
      <c r="J26" s="46"/>
      <c r="K26" s="47"/>
      <c r="L26" s="4"/>
    </row>
    <row r="27" spans="1:12" ht="24.75" customHeight="1" x14ac:dyDescent="0.2">
      <c r="A27" s="32">
        <v>2</v>
      </c>
      <c r="B27" s="31"/>
      <c r="C27" s="32" t="s">
        <v>42</v>
      </c>
      <c r="D27" s="21" t="s">
        <v>13</v>
      </c>
      <c r="E27" s="22">
        <v>150000</v>
      </c>
      <c r="F27" s="29">
        <v>55</v>
      </c>
      <c r="G27" s="49"/>
      <c r="H27" s="47"/>
      <c r="I27" s="49"/>
      <c r="J27" s="45" t="s">
        <v>33</v>
      </c>
      <c r="K27" s="47"/>
      <c r="L27" s="4"/>
    </row>
    <row r="28" spans="1:12" ht="24.75" customHeight="1" x14ac:dyDescent="0.2">
      <c r="A28" s="32"/>
      <c r="B28" s="31"/>
      <c r="C28" s="32"/>
      <c r="D28" s="21" t="s">
        <v>12</v>
      </c>
      <c r="E28" s="22">
        <v>25000</v>
      </c>
      <c r="F28" s="30"/>
      <c r="G28" s="49"/>
      <c r="H28" s="47"/>
      <c r="I28" s="49"/>
      <c r="J28" s="46"/>
      <c r="K28" s="47"/>
    </row>
    <row r="29" spans="1:12" ht="24.75" customHeight="1" x14ac:dyDescent="0.2">
      <c r="A29" s="10">
        <v>3</v>
      </c>
      <c r="B29" s="31"/>
      <c r="C29" s="10" t="s">
        <v>43</v>
      </c>
      <c r="D29" s="21" t="s">
        <v>13</v>
      </c>
      <c r="E29" s="22">
        <v>750000</v>
      </c>
      <c r="F29" s="10">
        <v>55</v>
      </c>
      <c r="G29" s="49"/>
      <c r="H29" s="47"/>
      <c r="I29" s="49"/>
      <c r="J29" s="20" t="s">
        <v>33</v>
      </c>
      <c r="K29" s="47"/>
    </row>
    <row r="30" spans="1:12" ht="24.75" customHeight="1" x14ac:dyDescent="0.2">
      <c r="A30" s="10">
        <v>4</v>
      </c>
      <c r="B30" s="31"/>
      <c r="C30" s="10" t="s">
        <v>44</v>
      </c>
      <c r="D30" s="21" t="s">
        <v>13</v>
      </c>
      <c r="E30" s="22">
        <v>750000</v>
      </c>
      <c r="F30" s="10">
        <v>55</v>
      </c>
      <c r="G30" s="49"/>
      <c r="H30" s="47"/>
      <c r="I30" s="49"/>
      <c r="J30" s="20" t="s">
        <v>33</v>
      </c>
      <c r="K30" s="47"/>
    </row>
    <row r="31" spans="1:12" ht="24.75" customHeight="1" x14ac:dyDescent="0.2">
      <c r="A31" s="10">
        <v>5</v>
      </c>
      <c r="B31" s="31"/>
      <c r="C31" s="10" t="s">
        <v>45</v>
      </c>
      <c r="D31" s="21" t="s">
        <v>13</v>
      </c>
      <c r="E31" s="22">
        <v>120000</v>
      </c>
      <c r="F31" s="10">
        <v>50</v>
      </c>
      <c r="G31" s="49"/>
      <c r="H31" s="47"/>
      <c r="I31" s="49"/>
      <c r="J31" s="20" t="s">
        <v>32</v>
      </c>
      <c r="K31" s="47"/>
    </row>
    <row r="32" spans="1:12" ht="24.75" customHeight="1" x14ac:dyDescent="0.2">
      <c r="A32" s="10">
        <v>6</v>
      </c>
      <c r="B32" s="31"/>
      <c r="C32" s="10" t="s">
        <v>46</v>
      </c>
      <c r="D32" s="21" t="s">
        <v>13</v>
      </c>
      <c r="E32" s="22">
        <v>45000</v>
      </c>
      <c r="F32" s="10">
        <v>40</v>
      </c>
      <c r="G32" s="50"/>
      <c r="H32" s="30"/>
      <c r="I32" s="50"/>
      <c r="J32" s="20" t="s">
        <v>32</v>
      </c>
      <c r="K32" s="30"/>
    </row>
    <row r="33" spans="1:11" ht="16.5" customHeight="1" x14ac:dyDescent="0.2">
      <c r="A33" s="55"/>
      <c r="B33" s="55"/>
      <c r="C33" s="55"/>
      <c r="D33" s="55"/>
      <c r="E33" s="16">
        <f>SUM(E25:E32)</f>
        <v>2010000</v>
      </c>
      <c r="F33" s="55"/>
      <c r="G33" s="55"/>
      <c r="H33" s="55"/>
      <c r="I33" s="55"/>
      <c r="J33" s="55"/>
      <c r="K33" s="55"/>
    </row>
    <row r="34" spans="1:11" ht="45" customHeight="1" x14ac:dyDescent="0.2"/>
    <row r="35" spans="1:11" ht="45" customHeight="1" x14ac:dyDescent="0.2"/>
    <row r="36" spans="1:11" ht="45" customHeight="1" x14ac:dyDescent="0.2"/>
    <row r="37" spans="1:11" ht="45" customHeight="1" x14ac:dyDescent="0.2"/>
  </sheetData>
  <mergeCells count="52">
    <mergeCell ref="J20:J21"/>
    <mergeCell ref="J22:J23"/>
    <mergeCell ref="J13:J14"/>
    <mergeCell ref="J7:J8"/>
    <mergeCell ref="J9:J10"/>
    <mergeCell ref="J11:J12"/>
    <mergeCell ref="J15:J16"/>
    <mergeCell ref="J18:J19"/>
    <mergeCell ref="A1:K1"/>
    <mergeCell ref="B5:B23"/>
    <mergeCell ref="A7:A8"/>
    <mergeCell ref="C7:C8"/>
    <mergeCell ref="A9:A10"/>
    <mergeCell ref="C9:C10"/>
    <mergeCell ref="A11:A12"/>
    <mergeCell ref="C11:C12"/>
    <mergeCell ref="A15:A16"/>
    <mergeCell ref="G5:G23"/>
    <mergeCell ref="H5:H23"/>
    <mergeCell ref="I5:I23"/>
    <mergeCell ref="K5:K23"/>
    <mergeCell ref="C5:C6"/>
    <mergeCell ref="A5:A6"/>
    <mergeCell ref="J5:J6"/>
    <mergeCell ref="A22:A23"/>
    <mergeCell ref="C22:C23"/>
    <mergeCell ref="F5:F6"/>
    <mergeCell ref="F7:F8"/>
    <mergeCell ref="F9:F10"/>
    <mergeCell ref="F11:F12"/>
    <mergeCell ref="F15:F16"/>
    <mergeCell ref="F18:F19"/>
    <mergeCell ref="F20:F21"/>
    <mergeCell ref="F22:F23"/>
    <mergeCell ref="C15:C16"/>
    <mergeCell ref="A18:A19"/>
    <mergeCell ref="C18:C19"/>
    <mergeCell ref="A20:A21"/>
    <mergeCell ref="C20:C21"/>
    <mergeCell ref="A25:A26"/>
    <mergeCell ref="B25:B32"/>
    <mergeCell ref="C25:C26"/>
    <mergeCell ref="A27:A28"/>
    <mergeCell ref="C27:C28"/>
    <mergeCell ref="J25:J26"/>
    <mergeCell ref="J27:J28"/>
    <mergeCell ref="K25:K32"/>
    <mergeCell ref="I25:I32"/>
    <mergeCell ref="F25:F26"/>
    <mergeCell ref="F27:F28"/>
    <mergeCell ref="G25:G32"/>
    <mergeCell ref="H25:H32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acte d'engagement</vt:lpstr>
      <vt:lpstr>cctp</vt:lpstr>
      <vt:lpstr>Feuil3</vt:lpstr>
    </vt:vector>
  </TitlesOfParts>
  <Company>SNE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gestion2</cp:lastModifiedBy>
  <cp:lastPrinted>2022-06-13T15:00:16Z</cp:lastPrinted>
  <dcterms:created xsi:type="dcterms:W3CDTF">2022-03-22T13:19:54Z</dcterms:created>
  <dcterms:modified xsi:type="dcterms:W3CDTF">2022-07-06T06:40:23Z</dcterms:modified>
</cp:coreProperties>
</file>