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/>
  <mc:AlternateContent xmlns:mc="http://schemas.openxmlformats.org/markup-compatibility/2006">
    <mc:Choice Requires="x15">
      <x15ac:absPath xmlns:x15ac="http://schemas.microsoft.com/office/spreadsheetml/2010/11/ac" url="/Users/geraldrochet-blanc/Desktop/dce pole apicole final 19052022/"/>
    </mc:Choice>
  </mc:AlternateContent>
  <xr:revisionPtr revIDLastSave="0" documentId="8_{EF87A0A2-2801-AF46-AD76-BDC589875754}" xr6:coauthVersionLast="47" xr6:coauthVersionMax="47" xr10:uidLastSave="{00000000-0000-0000-0000-000000000000}"/>
  <bookViews>
    <workbookView xWindow="0" yWindow="500" windowWidth="51200" windowHeight="28300" xr2:uid="{00000000-000D-0000-FFFF-FFFF00000000}"/>
  </bookViews>
  <sheets>
    <sheet name="Feuil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3" i="1" l="1"/>
  <c r="F63" i="1"/>
  <c r="F62" i="1" s="1"/>
  <c r="F61" i="1" s="1"/>
  <c r="J62" i="1"/>
  <c r="I62" i="1"/>
  <c r="H62" i="1"/>
  <c r="J61" i="1"/>
  <c r="I61" i="1"/>
  <c r="H61" i="1"/>
  <c r="H60" i="1"/>
  <c r="F60" i="1"/>
  <c r="H59" i="1"/>
  <c r="F59" i="1"/>
  <c r="F58" i="1" s="1"/>
  <c r="J58" i="1"/>
  <c r="I58" i="1"/>
  <c r="H58" i="1"/>
  <c r="H57" i="1"/>
  <c r="F57" i="1"/>
  <c r="H56" i="1"/>
  <c r="F56" i="1"/>
  <c r="H55" i="1"/>
  <c r="F55" i="1"/>
  <c r="H54" i="1"/>
  <c r="F54" i="1"/>
  <c r="F53" i="1" s="1"/>
  <c r="J53" i="1"/>
  <c r="I53" i="1"/>
  <c r="H53" i="1"/>
  <c r="H52" i="1"/>
  <c r="F52" i="1"/>
  <c r="H51" i="1"/>
  <c r="H49" i="1" s="1"/>
  <c r="H48" i="1" s="1"/>
  <c r="F51" i="1"/>
  <c r="F49" i="1" s="1"/>
  <c r="H50" i="1"/>
  <c r="F50" i="1"/>
  <c r="J49" i="1"/>
  <c r="I49" i="1"/>
  <c r="I48" i="1" s="1"/>
  <c r="J48" i="1"/>
  <c r="H47" i="1"/>
  <c r="F47" i="1"/>
  <c r="H46" i="1"/>
  <c r="F46" i="1"/>
  <c r="H45" i="1"/>
  <c r="F45" i="1"/>
  <c r="H44" i="1"/>
  <c r="F44" i="1"/>
  <c r="H43" i="1"/>
  <c r="H41" i="1" s="1"/>
  <c r="F43" i="1"/>
  <c r="F41" i="1" s="1"/>
  <c r="H42" i="1"/>
  <c r="F42" i="1"/>
  <c r="J41" i="1"/>
  <c r="I41" i="1"/>
  <c r="H40" i="1"/>
  <c r="H38" i="1" s="1"/>
  <c r="F40" i="1"/>
  <c r="F38" i="1" s="1"/>
  <c r="H39" i="1"/>
  <c r="F39" i="1"/>
  <c r="J38" i="1"/>
  <c r="I38" i="1"/>
  <c r="I30" i="1" s="1"/>
  <c r="I11" i="1" s="1"/>
  <c r="I10" i="1" s="1"/>
  <c r="H37" i="1"/>
  <c r="F37" i="1"/>
  <c r="F36" i="1" s="1"/>
  <c r="J36" i="1"/>
  <c r="I36" i="1"/>
  <c r="H36" i="1"/>
  <c r="H35" i="1"/>
  <c r="F35" i="1"/>
  <c r="H34" i="1"/>
  <c r="F34" i="1"/>
  <c r="H33" i="1"/>
  <c r="F33" i="1"/>
  <c r="H32" i="1"/>
  <c r="F32" i="1"/>
  <c r="F31" i="1" s="1"/>
  <c r="F30" i="1" s="1"/>
  <c r="J31" i="1"/>
  <c r="I31" i="1"/>
  <c r="H31" i="1"/>
  <c r="J30" i="1"/>
  <c r="H29" i="1"/>
  <c r="F29" i="1"/>
  <c r="H28" i="1"/>
  <c r="F28" i="1"/>
  <c r="H27" i="1"/>
  <c r="F27" i="1"/>
  <c r="H26" i="1"/>
  <c r="F26" i="1"/>
  <c r="F25" i="1" s="1"/>
  <c r="J25" i="1"/>
  <c r="I25" i="1"/>
  <c r="H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H12" i="1" s="1"/>
  <c r="F18" i="1"/>
  <c r="H17" i="1"/>
  <c r="F17" i="1"/>
  <c r="H16" i="1"/>
  <c r="F16" i="1"/>
  <c r="H15" i="1"/>
  <c r="F15" i="1"/>
  <c r="H14" i="1"/>
  <c r="F14" i="1"/>
  <c r="H13" i="1"/>
  <c r="F13" i="1"/>
  <c r="J12" i="1"/>
  <c r="I12" i="1"/>
  <c r="J11" i="1"/>
  <c r="J10" i="1"/>
  <c r="F12" i="1" l="1"/>
  <c r="H30" i="1"/>
  <c r="H11" i="1" s="1"/>
  <c r="H10" i="1" s="1"/>
  <c r="F48" i="1"/>
  <c r="F11" i="1" s="1"/>
  <c r="F10" i="1" l="1"/>
  <c r="F70" i="1"/>
  <c r="F72" i="1" s="1"/>
</calcChain>
</file>

<file path=xl/sharedStrings.xml><?xml version="1.0" encoding="utf-8"?>
<sst xmlns="http://schemas.openxmlformats.org/spreadsheetml/2006/main" count="167" uniqueCount="120">
  <si>
    <t>Aff-21/006</t>
  </si>
  <si>
    <t xml:space="preserve">PORT SUR SAONE POLE APICOLE </t>
  </si>
  <si>
    <t>C.D.P.G.F</t>
  </si>
  <si>
    <t>Lot 04 COUVERTURE ETANCHEITE ZINGUERIE</t>
  </si>
  <si>
    <t>Code</t>
  </si>
  <si>
    <t>Désignation</t>
  </si>
  <si>
    <t>Qu.</t>
  </si>
  <si>
    <t>U.</t>
  </si>
  <si>
    <t>Px U.</t>
  </si>
  <si>
    <t>Px tot.</t>
  </si>
  <si>
    <t>04</t>
  </si>
  <si>
    <t>COUVERTURE ETANCHEITE ZINGUERIE</t>
  </si>
  <si>
    <t>Solution de base</t>
  </si>
  <si>
    <t>04.1</t>
  </si>
  <si>
    <t>GENERALITES</t>
  </si>
  <si>
    <t>04.1.1</t>
  </si>
  <si>
    <t>EFFICACITE ENERGETIQUE</t>
  </si>
  <si>
    <t>pm</t>
  </si>
  <si>
    <t>04.1.2</t>
  </si>
  <si>
    <t>ETANCHEITE A L'AIR</t>
  </si>
  <si>
    <t>Forfait</t>
  </si>
  <si>
    <t>04.1.3</t>
  </si>
  <si>
    <t xml:space="preserve">HYPOTHESE CLIMATIQUE </t>
  </si>
  <si>
    <t>04.1.4</t>
  </si>
  <si>
    <t xml:space="preserve">DOSSIER TECHNIQUE D'EXECUTION </t>
  </si>
  <si>
    <t>04.1.5</t>
  </si>
  <si>
    <t>CLOISOIR EN FERMETURE DES ONDES POUR ETANCHEITE A L'AIR</t>
  </si>
  <si>
    <t>04.1.6</t>
  </si>
  <si>
    <t xml:space="preserve">NB : </t>
  </si>
  <si>
    <t>ens</t>
  </si>
  <si>
    <t>04.1.7</t>
  </si>
  <si>
    <t xml:space="preserve">EXECUTION DES TRAVAUX </t>
  </si>
  <si>
    <t>04.1.8</t>
  </si>
  <si>
    <t xml:space="preserve">CONTEXTE REGLEMENTAIRE </t>
  </si>
  <si>
    <t>04.1.9</t>
  </si>
  <si>
    <t>REGLES D'HYGIENE</t>
  </si>
  <si>
    <t>04.1.10</t>
  </si>
  <si>
    <t>NB :</t>
  </si>
  <si>
    <t>04.1.11</t>
  </si>
  <si>
    <t>FICHES FDES</t>
  </si>
  <si>
    <t>04.1.12</t>
  </si>
  <si>
    <t xml:space="preserve">MOIS DE PREPARATION </t>
  </si>
  <si>
    <t>04.2</t>
  </si>
  <si>
    <t xml:space="preserve">CREATION OUVERTURE - BOUCHEMENT ET ISOLATION </t>
  </si>
  <si>
    <t>04.2.1</t>
  </si>
  <si>
    <t xml:space="preserve">REPOSE BAC METALLIQUE </t>
  </si>
  <si>
    <t>04.2.2</t>
  </si>
  <si>
    <t xml:space="preserve">BOUCHEMENT ANCIENNE FENETRE SUR PIGNON </t>
  </si>
  <si>
    <t>04.2.3</t>
  </si>
  <si>
    <t>BOUCHEMENT ANCIENNE PORTE SECTIONNELLE</t>
  </si>
  <si>
    <t>04.2.4</t>
  </si>
  <si>
    <t xml:space="preserve">CREATION D'OUVERTURE </t>
  </si>
  <si>
    <t>04.3</t>
  </si>
  <si>
    <t xml:space="preserve">COUVERTURE EXTENSION </t>
  </si>
  <si>
    <t>04.3.1</t>
  </si>
  <si>
    <t>BAC ACIER ISOLATION MEMBRANE</t>
  </si>
  <si>
    <t>04.3.1.1</t>
  </si>
  <si>
    <t>BACS ACIER  SUPPORT D'ETANCHEITE GRANDE PORTEE</t>
  </si>
  <si>
    <t>m2</t>
  </si>
  <si>
    <t>04.3.1.2</t>
  </si>
  <si>
    <t xml:space="preserve">ISOLATION THERMIQUE PAR PANNEAUX LAINE DE ROCHE 120 MM </t>
  </si>
  <si>
    <t>04.3.1.3</t>
  </si>
  <si>
    <t>ISOLATION THERMIQUE EFIGREEN 160 MM</t>
  </si>
  <si>
    <t>04.3.1.4</t>
  </si>
  <si>
    <t>MEMBRANE AUTOPROTEGEE DE TYPE SIKAPLAN G18 OU EQUIVALENT</t>
  </si>
  <si>
    <t>04.3.2</t>
  </si>
  <si>
    <t>FENETRE DE TOIT - VERRIERE</t>
  </si>
  <si>
    <t>04.3.2.1</t>
  </si>
  <si>
    <t xml:space="preserve">FENETRE VERRIERE DOUBLE A FAIBLE PENTE  AVEC STORE TAMISANT </t>
  </si>
  <si>
    <t>U</t>
  </si>
  <si>
    <t>04.3.3</t>
  </si>
  <si>
    <t>DIVERS</t>
  </si>
  <si>
    <t>04.3.3.1</t>
  </si>
  <si>
    <t xml:space="preserve">GARDE CORPS FIXE SUR ACROTERE EN ALUMINIUM BRUT
</t>
  </si>
  <si>
    <t>ml</t>
  </si>
  <si>
    <t>04.3.3.2</t>
  </si>
  <si>
    <t xml:space="preserve">ECHELLE A CRINOLINE </t>
  </si>
  <si>
    <t>04.3.4</t>
  </si>
  <si>
    <t>ZINGUERIE DIVERS</t>
  </si>
  <si>
    <t>04.3.4.1</t>
  </si>
  <si>
    <t>CREATION DE NAISSANCE EP VERTICALES</t>
  </si>
  <si>
    <t>04.3.4.2</t>
  </si>
  <si>
    <t>DESCENTE EP  EN ACIER DIAMETRE 160</t>
  </si>
  <si>
    <t>04.3.4.3</t>
  </si>
  <si>
    <t>ENGRAVURE DANS MUR</t>
  </si>
  <si>
    <t>04.3.4.4</t>
  </si>
  <si>
    <t>SORTIE  ETANCHE EN TOITURE PAR FOURREAU</t>
  </si>
  <si>
    <t>04.3.4.5</t>
  </si>
  <si>
    <t>TROP PLEIN</t>
  </si>
  <si>
    <t>04.3.4.6</t>
  </si>
  <si>
    <t>RIVE DE TOITURE PAR TOLE CADEMIEE</t>
  </si>
  <si>
    <t>04.4</t>
  </si>
  <si>
    <t xml:space="preserve">COUVERTURE BATIMENT EXISTANT </t>
  </si>
  <si>
    <t>04.4.1</t>
  </si>
  <si>
    <t>04.4.1.1</t>
  </si>
  <si>
    <t>04.4.1.2</t>
  </si>
  <si>
    <t>04.4.1.3</t>
  </si>
  <si>
    <t>04.4.2</t>
  </si>
  <si>
    <t>04.4.2.1</t>
  </si>
  <si>
    <t>04.4.2.2</t>
  </si>
  <si>
    <t>04.4.2.3</t>
  </si>
  <si>
    <t>CHEVETRE ET SORTIE  ETANCHE EN TOITURE PAR FOURREAU</t>
  </si>
  <si>
    <t>04.4.2.4</t>
  </si>
  <si>
    <t>04.4.3</t>
  </si>
  <si>
    <t xml:space="preserve">BARDAGE METALLIQUE </t>
  </si>
  <si>
    <t>04.4.3.1</t>
  </si>
  <si>
    <t xml:space="preserve">BARDAGE METALLIQUE SUR OSSATURE BOIS </t>
  </si>
  <si>
    <t>04.4.3.2</t>
  </si>
  <si>
    <t xml:space="preserve">HABILLAGE PORTE SECTIONNELLE EN BARDAGE METALLIQUE </t>
  </si>
  <si>
    <t xml:space="preserve">Auvent extérieur </t>
  </si>
  <si>
    <t xml:space="preserve">COUVERTURE AUVENT </t>
  </si>
  <si>
    <t>Récapitulatif</t>
  </si>
  <si>
    <t>Récapitulatif général</t>
  </si>
  <si>
    <t>MONTANT HT</t>
  </si>
  <si>
    <t>TVA 20,00%</t>
  </si>
  <si>
    <t>MONTANT TTC</t>
  </si>
  <si>
    <t xml:space="preserve">Le pouvoir adjudicateur représenté par </t>
  </si>
  <si>
    <t>L'entreprise soussignée</t>
  </si>
  <si>
    <t xml:space="preserve">A................................. , le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</si>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</sst>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8" formatCode="\ ;\ ;"/>
    <numFmt numFmtId="169" formatCode="###,###,###,##0.00;\-###,###,###,##0.00;"/>
    <numFmt numFmtId="170" formatCode="###,###,###,##0.00\ \€;\-###,###,###,##0.00\ \€;"/>
    <numFmt numFmtId="171" formatCode="##,##0.0#\ %;\-\ ##,##0.0#\ %;0\ %"/>
    <numFmt numFmtId="172" formatCode="###,###,###,##0;\-###,###,###,##0;"/>
  </numFmts>
  <fonts count="21">
    <font>
      <sz val="11"/>
      <color rgb="FF000000"/>
      <name val="Calibri"/>
    </font>
    <font>
      <sz val="11"/>
      <name val="Arial"/>
      <family val="2"/>
    </font>
    <font>
      <b/>
      <sz val="8"/>
      <color rgb="FF000000"/>
      <name val="Arial"/>
      <family val="2"/>
    </font>
    <font>
      <b/>
      <sz val="14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rgb="FFF69414"/>
      <name val="Arial"/>
      <family val="2"/>
    </font>
    <font>
      <i/>
      <sz val="7"/>
      <color rgb="FF797979"/>
      <name val="Arial"/>
      <family val="2"/>
    </font>
    <font>
      <b/>
      <sz val="9"/>
      <color rgb="FF000000"/>
      <name val="Arial"/>
      <family val="2"/>
    </font>
    <font>
      <sz val="9"/>
      <color rgb="FF797979"/>
      <name val="Arial"/>
      <family val="2"/>
    </font>
    <font>
      <sz val="1"/>
      <color rgb="FF000000"/>
      <name val="Arial"/>
      <family val="2"/>
    </font>
    <font>
      <i/>
      <u/>
      <sz val="9"/>
      <color rgb="FF000000"/>
      <name val="Arial"/>
      <family val="2"/>
    </font>
    <font>
      <i/>
      <sz val="9"/>
      <color rgb="FF797979"/>
      <name val="Arial"/>
      <family val="2"/>
    </font>
    <font>
      <sz val="8"/>
      <color rgb="FF797979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E"/>
      </patternFill>
    </fill>
  </fills>
  <borders count="23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/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/>
      <right/>
      <top/>
      <bottom style="thin">
        <color rgb="FFCCCCCC"/>
      </bottom>
      <diagonal/>
    </border>
    <border>
      <left style="dashed">
        <color rgb="FF797979"/>
      </left>
      <right style="dashed">
        <color rgb="FF797979"/>
      </right>
      <top style="dashed">
        <color rgb="FF797979"/>
      </top>
      <bottom style="dashed">
        <color rgb="FF797979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797979"/>
      </left>
      <right style="thin">
        <color rgb="FF797979"/>
      </right>
      <top style="thin">
        <color rgb="FF797979"/>
      </top>
      <bottom/>
      <diagonal/>
    </border>
    <border>
      <left style="thin">
        <color rgb="FF797979"/>
      </left>
      <right/>
      <top style="thin">
        <color rgb="FF797979"/>
      </top>
      <bottom/>
      <diagonal/>
    </border>
    <border>
      <left/>
      <right/>
      <top style="thin">
        <color rgb="FF797979"/>
      </top>
      <bottom/>
      <diagonal/>
    </border>
    <border>
      <left/>
      <right style="thin">
        <color rgb="FF797979"/>
      </right>
      <top style="thin">
        <color rgb="FF797979"/>
      </top>
      <bottom/>
      <diagonal/>
    </border>
    <border>
      <left style="thin">
        <color rgb="FF797979"/>
      </left>
      <right style="thin">
        <color rgb="FF797979"/>
      </right>
      <top/>
      <bottom/>
      <diagonal/>
    </border>
    <border>
      <left style="thin">
        <color rgb="FF797979"/>
      </left>
      <right/>
      <top/>
      <bottom/>
      <diagonal/>
    </border>
    <border>
      <left/>
      <right style="thin">
        <color rgb="FF797979"/>
      </right>
      <top/>
      <bottom/>
      <diagonal/>
    </border>
    <border>
      <left style="thin">
        <color rgb="FF797979"/>
      </left>
      <right style="thin">
        <color rgb="FF797979"/>
      </right>
      <top/>
      <bottom style="thin">
        <color rgb="FF797979"/>
      </bottom>
      <diagonal/>
    </border>
    <border>
      <left style="thin">
        <color rgb="FF797979"/>
      </left>
      <right/>
      <top/>
      <bottom style="thin">
        <color rgb="FF797979"/>
      </bottom>
      <diagonal/>
    </border>
    <border>
      <left/>
      <right/>
      <top/>
      <bottom style="thin">
        <color rgb="FF797979"/>
      </bottom>
      <diagonal/>
    </border>
    <border>
      <left/>
      <right style="thin">
        <color rgb="FF797979"/>
      </right>
      <top/>
      <bottom style="thin">
        <color rgb="FF797979"/>
      </bottom>
      <diagonal/>
    </border>
  </borders>
  <cellStyleXfs count="48">
    <xf numFmtId="0" fontId="0" fillId="0" borderId="0">
      <alignment vertical="top"/>
    </xf>
    <xf numFmtId="0" fontId="1" fillId="0" borderId="0">
      <alignment vertical="center"/>
    </xf>
    <xf numFmtId="0" fontId="2" fillId="0" borderId="0">
      <alignment horizontal="center" vertical="center" wrapText="1"/>
    </xf>
    <xf numFmtId="0" fontId="3" fillId="0" borderId="0">
      <alignment horizontal="left" vertical="center" wrapText="1"/>
    </xf>
    <xf numFmtId="0" fontId="4" fillId="0" borderId="0">
      <alignment horizontal="left" vertical="center" wrapText="1"/>
    </xf>
    <xf numFmtId="0" fontId="5" fillId="0" borderId="0">
      <alignment horizontal="left" vertical="center" wrapText="1"/>
    </xf>
    <xf numFmtId="0" fontId="6" fillId="0" borderId="0">
      <alignment horizontal="left" vertical="center" wrapText="1"/>
    </xf>
    <xf numFmtId="0" fontId="7" fillId="0" borderId="0">
      <alignment horizontal="left" vertical="center" wrapText="1"/>
    </xf>
    <xf numFmtId="0" fontId="8" fillId="0" borderId="0">
      <alignment horizontal="left" vertical="center" wrapText="1"/>
    </xf>
    <xf numFmtId="0" fontId="3" fillId="0" borderId="0">
      <alignment horizontal="center" vertical="center"/>
    </xf>
    <xf numFmtId="0" fontId="7" fillId="0" borderId="0">
      <alignment horizontal="center" vertical="center" wrapText="1"/>
    </xf>
    <xf numFmtId="0" fontId="7" fillId="0" borderId="0">
      <alignment horizontal="left" vertical="center"/>
    </xf>
    <xf numFmtId="0" fontId="7" fillId="0" borderId="0">
      <alignment horizontal="left" vertical="center" wrapText="1"/>
    </xf>
    <xf numFmtId="0" fontId="7" fillId="0" borderId="0">
      <alignment horizontal="right" vertical="center" wrapText="1"/>
    </xf>
    <xf numFmtId="0" fontId="5" fillId="0" borderId="0">
      <alignment horizontal="right" vertical="center"/>
    </xf>
    <xf numFmtId="0" fontId="9" fillId="0" borderId="0">
      <alignment horizontal="left" vertical="center" wrapText="1"/>
    </xf>
    <xf numFmtId="0" fontId="9" fillId="0" borderId="0">
      <alignment horizontal="right" vertical="center"/>
    </xf>
    <xf numFmtId="0" fontId="9" fillId="0" borderId="0">
      <alignment horizontal="left" vertical="center"/>
    </xf>
    <xf numFmtId="0" fontId="7" fillId="0" borderId="0">
      <alignment horizontal="right" vertical="center"/>
    </xf>
    <xf numFmtId="0" fontId="3" fillId="0" borderId="0">
      <alignment horizontal="left" vertical="center"/>
    </xf>
    <xf numFmtId="0" fontId="4" fillId="0" borderId="0">
      <alignment horizontal="left" vertical="center"/>
    </xf>
    <xf numFmtId="0" fontId="5" fillId="0" borderId="0">
      <alignment horizontal="left" vertical="center"/>
    </xf>
    <xf numFmtId="0" fontId="6" fillId="0" borderId="0">
      <alignment horizontal="left" vertical="center"/>
    </xf>
    <xf numFmtId="0" fontId="8" fillId="0" borderId="0">
      <alignment horizontal="left" vertical="center"/>
    </xf>
    <xf numFmtId="0" fontId="3" fillId="0" borderId="0">
      <alignment horizontal="left" vertical="center" wrapText="1"/>
    </xf>
    <xf numFmtId="0" fontId="4" fillId="0" borderId="0">
      <alignment horizontal="left" vertical="center" wrapText="1"/>
    </xf>
    <xf numFmtId="0" fontId="5" fillId="0" borderId="0">
      <alignment horizontal="left" vertical="center" wrapText="1"/>
    </xf>
    <xf numFmtId="0" fontId="6" fillId="0" borderId="0">
      <alignment horizontal="left" vertical="center" wrapText="1"/>
    </xf>
    <xf numFmtId="0" fontId="8" fillId="0" borderId="0">
      <alignment horizontal="left" vertical="center" wrapText="1"/>
    </xf>
    <xf numFmtId="0" fontId="3" fillId="0" borderId="0">
      <alignment horizontal="right" vertical="center" wrapText="1"/>
    </xf>
    <xf numFmtId="0" fontId="4" fillId="0" borderId="0">
      <alignment horizontal="right" vertical="center" wrapText="1"/>
    </xf>
    <xf numFmtId="0" fontId="5" fillId="0" borderId="0">
      <alignment horizontal="right" vertical="center" wrapText="1"/>
    </xf>
    <xf numFmtId="0" fontId="6" fillId="0" borderId="0">
      <alignment horizontal="right" vertical="center" wrapText="1"/>
    </xf>
    <xf numFmtId="0" fontId="8" fillId="0" borderId="0">
      <alignment horizontal="right" vertical="center" wrapText="1"/>
    </xf>
    <xf numFmtId="0" fontId="3" fillId="0" borderId="0">
      <alignment horizontal="center" vertical="center" wrapText="1"/>
    </xf>
    <xf numFmtId="0" fontId="4" fillId="0" borderId="0">
      <alignment horizontal="center" vertical="center" wrapText="1"/>
    </xf>
    <xf numFmtId="0" fontId="5" fillId="0" borderId="0">
      <alignment horizontal="center" vertical="center" wrapText="1"/>
    </xf>
    <xf numFmtId="0" fontId="6" fillId="0" borderId="0">
      <alignment horizontal="center" vertical="center" wrapText="1"/>
    </xf>
    <xf numFmtId="0" fontId="8" fillId="0" borderId="0">
      <alignment horizontal="center" vertical="center" wrapText="1"/>
    </xf>
    <xf numFmtId="0" fontId="10" fillId="0" borderId="0">
      <alignment horizontal="right" vertical="center"/>
    </xf>
    <xf numFmtId="0" fontId="11" fillId="0" borderId="0">
      <alignment horizontal="left" vertical="center" wrapText="1"/>
    </xf>
    <xf numFmtId="0" fontId="12" fillId="0" borderId="0">
      <alignment horizontal="left" vertical="center" wrapText="1"/>
    </xf>
    <xf numFmtId="0" fontId="13" fillId="0" borderId="0">
      <alignment horizontal="left" vertical="center" wrapText="1"/>
    </xf>
    <xf numFmtId="0" fontId="14" fillId="0" borderId="0">
      <alignment horizontal="left" vertical="center" wrapText="1"/>
    </xf>
    <xf numFmtId="0" fontId="14" fillId="0" borderId="0">
      <alignment horizontal="left" vertical="center" wrapText="1"/>
    </xf>
    <xf numFmtId="0" fontId="14" fillId="0" borderId="0">
      <alignment horizontal="right" vertical="center" wrapText="1"/>
    </xf>
    <xf numFmtId="0" fontId="14" fillId="0" borderId="0">
      <alignment horizontal="left" vertical="center"/>
    </xf>
    <xf numFmtId="0" fontId="15" fillId="0" borderId="0">
      <alignment horizontal="left" vertical="center"/>
    </xf>
  </cellStyleXfs>
  <cellXfs count="69">
    <xf numFmtId="0" fontId="0" fillId="0" borderId="0" xfId="0" applyFont="1">
      <alignment vertical="top"/>
    </xf>
    <xf numFmtId="0" fontId="16" fillId="0" borderId="0" xfId="1" applyFont="1">
      <alignment vertical="center"/>
    </xf>
    <xf numFmtId="0" fontId="1" fillId="0" borderId="0" xfId="1" applyFont="1">
      <alignment vertical="center"/>
    </xf>
    <xf numFmtId="0" fontId="1" fillId="0" borderId="0" xfId="1" applyFont="1" applyAlignment="1">
      <alignment horizontal="right" vertical="center"/>
    </xf>
    <xf numFmtId="0" fontId="17" fillId="0" borderId="0" xfId="1" applyFont="1">
      <alignment vertical="center"/>
    </xf>
    <xf numFmtId="0" fontId="17" fillId="0" borderId="0" xfId="1" applyFont="1">
      <alignment vertical="center"/>
    </xf>
    <xf numFmtId="0" fontId="17" fillId="0" borderId="0" xfId="1" applyFont="1" applyAlignment="1">
      <alignment vertical="center" wrapText="1"/>
    </xf>
    <xf numFmtId="0" fontId="1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 applyAlignment="1">
      <alignment horizontal="left" vertical="center"/>
    </xf>
    <xf numFmtId="0" fontId="20" fillId="0" borderId="0" xfId="1" applyFont="1">
      <alignment vertical="center"/>
    </xf>
    <xf numFmtId="0" fontId="19" fillId="0" borderId="0" xfId="1" applyFont="1">
      <alignment vertical="center"/>
    </xf>
    <xf numFmtId="0" fontId="2" fillId="0" borderId="1" xfId="2" applyFont="1" applyBorder="1">
      <alignment horizontal="center" vertical="center" wrapText="1"/>
    </xf>
    <xf numFmtId="0" fontId="3" fillId="0" borderId="2" xfId="24" applyFont="1" applyBorder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1" applyFont="1" applyBorder="1">
      <alignment vertical="center"/>
    </xf>
    <xf numFmtId="168" fontId="3" fillId="0" borderId="3" xfId="0" applyNumberFormat="1" applyFont="1" applyBorder="1" applyAlignment="1">
      <alignment horizontal="right" vertical="center" wrapText="1"/>
    </xf>
    <xf numFmtId="168" fontId="1" fillId="0" borderId="0" xfId="1" applyNumberFormat="1" applyFont="1">
      <alignment vertical="center"/>
    </xf>
    <xf numFmtId="0" fontId="4" fillId="0" borderId="2" xfId="0" applyFont="1" applyBorder="1" applyAlignment="1">
      <alignment horizontal="left" vertical="center" wrapText="1"/>
    </xf>
    <xf numFmtId="168" fontId="4" fillId="0" borderId="3" xfId="0" applyNumberFormat="1" applyFont="1" applyBorder="1" applyAlignment="1">
      <alignment horizontal="right" vertical="center" wrapText="1"/>
    </xf>
    <xf numFmtId="0" fontId="5" fillId="0" borderId="2" xfId="26" applyFont="1" applyBorder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8" fontId="5" fillId="0" borderId="3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69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170" fontId="7" fillId="0" borderId="2" xfId="0" applyNumberFormat="1" applyFont="1" applyBorder="1" applyAlignment="1">
      <alignment horizontal="right" vertical="center" wrapText="1"/>
    </xf>
    <xf numFmtId="170" fontId="7" fillId="0" borderId="3" xfId="0" applyNumberFormat="1" applyFont="1" applyBorder="1" applyAlignment="1">
      <alignment horizontal="right" vertical="center" wrapText="1"/>
    </xf>
    <xf numFmtId="171" fontId="7" fillId="0" borderId="0" xfId="0" applyNumberFormat="1" applyFont="1" applyAlignment="1">
      <alignment horizontal="center" vertical="center" wrapText="1"/>
    </xf>
    <xf numFmtId="170" fontId="7" fillId="0" borderId="0" xfId="0" applyNumberFormat="1" applyFont="1" applyAlignment="1">
      <alignment horizontal="center" vertical="center" wrapText="1"/>
    </xf>
    <xf numFmtId="172" fontId="7" fillId="0" borderId="2" xfId="0" applyNumberFormat="1" applyFont="1" applyBorder="1" applyAlignment="1">
      <alignment horizontal="right" vertical="center" wrapText="1"/>
    </xf>
    <xf numFmtId="0" fontId="6" fillId="0" borderId="2" xfId="27" applyFont="1" applyBorder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68" fontId="6" fillId="0" borderId="3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69" fontId="7" fillId="0" borderId="4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170" fontId="7" fillId="0" borderId="4" xfId="0" applyNumberFormat="1" applyFont="1" applyBorder="1" applyAlignment="1">
      <alignment horizontal="right" vertical="center" wrapText="1"/>
    </xf>
    <xf numFmtId="170" fontId="7" fillId="0" borderId="5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" fillId="0" borderId="6" xfId="1" applyFont="1" applyBorder="1">
      <alignment vertical="center"/>
    </xf>
    <xf numFmtId="0" fontId="7" fillId="0" borderId="6" xfId="0" applyFont="1" applyBorder="1" applyAlignment="1">
      <alignment horizontal="left" vertical="center" wrapText="1"/>
    </xf>
    <xf numFmtId="0" fontId="1" fillId="0" borderId="1" xfId="1" applyFont="1" applyBorder="1">
      <alignment vertical="center"/>
    </xf>
    <xf numFmtId="0" fontId="3" fillId="0" borderId="0" xfId="9" applyFo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1" fillId="0" borderId="7" xfId="1" applyFont="1" applyBorder="1">
      <alignment vertical="center"/>
    </xf>
    <xf numFmtId="170" fontId="5" fillId="2" borderId="8" xfId="14" applyNumberFormat="1" applyFont="1" applyFill="1" applyBorder="1">
      <alignment horizontal="right" vertical="center"/>
    </xf>
    <xf numFmtId="0" fontId="1" fillId="0" borderId="4" xfId="1" applyFont="1" applyBorder="1">
      <alignment vertical="center"/>
    </xf>
    <xf numFmtId="0" fontId="5" fillId="0" borderId="9" xfId="0" applyFont="1" applyBorder="1" applyAlignment="1">
      <alignment horizontal="left" vertical="center" wrapText="1"/>
    </xf>
    <xf numFmtId="0" fontId="1" fillId="0" borderId="9" xfId="1" applyFont="1" applyBorder="1">
      <alignment vertical="center"/>
    </xf>
    <xf numFmtId="0" fontId="5" fillId="2" borderId="10" xfId="0" applyFont="1" applyFill="1" applyBorder="1" applyAlignment="1">
      <alignment horizontal="right" vertical="center"/>
    </xf>
    <xf numFmtId="0" fontId="5" fillId="0" borderId="9" xfId="0" applyFont="1" applyBorder="1" applyAlignment="1">
      <alignment horizontal="left" vertical="center" wrapText="1"/>
    </xf>
    <xf numFmtId="170" fontId="5" fillId="2" borderId="11" xfId="0" applyNumberFormat="1" applyFont="1" applyFill="1" applyBorder="1" applyAlignment="1">
      <alignment horizontal="right" vertical="center"/>
    </xf>
    <xf numFmtId="0" fontId="15" fillId="2" borderId="12" xfId="47" applyFont="1" applyFill="1" applyBorder="1">
      <alignment horizontal="left" vertical="center"/>
    </xf>
    <xf numFmtId="0" fontId="15" fillId="2" borderId="13" xfId="47" applyFont="1" applyFill="1" applyBorder="1">
      <alignment horizontal="left" vertical="center"/>
    </xf>
    <xf numFmtId="0" fontId="1" fillId="2" borderId="14" xfId="1" applyFont="1" applyFill="1" applyBorder="1">
      <alignment vertical="center"/>
    </xf>
    <xf numFmtId="0" fontId="1" fillId="2" borderId="15" xfId="1" applyFont="1" applyFill="1" applyBorder="1">
      <alignment vertical="center"/>
    </xf>
    <xf numFmtId="0" fontId="15" fillId="2" borderId="16" xfId="47" applyFont="1" applyFill="1" applyBorder="1">
      <alignment horizontal="left" vertical="center"/>
    </xf>
    <xf numFmtId="0" fontId="15" fillId="2" borderId="17" xfId="47" applyFont="1" applyFill="1" applyBorder="1">
      <alignment horizontal="left" vertical="center"/>
    </xf>
    <xf numFmtId="0" fontId="1" fillId="2" borderId="0" xfId="1" applyFont="1" applyFill="1">
      <alignment vertical="center"/>
    </xf>
    <xf numFmtId="0" fontId="1" fillId="2" borderId="18" xfId="1" applyFont="1" applyFill="1" applyBorder="1">
      <alignment vertical="center"/>
    </xf>
    <xf numFmtId="0" fontId="1" fillId="2" borderId="16" xfId="1" applyFont="1" applyFill="1" applyBorder="1">
      <alignment vertical="center"/>
    </xf>
    <xf numFmtId="0" fontId="1" fillId="2" borderId="17" xfId="1" applyFont="1" applyFill="1" applyBorder="1">
      <alignment vertical="center"/>
    </xf>
    <xf numFmtId="0" fontId="1" fillId="2" borderId="19" xfId="1" applyFont="1" applyFill="1" applyBorder="1">
      <alignment vertical="center"/>
    </xf>
    <xf numFmtId="0" fontId="1" fillId="2" borderId="20" xfId="1" applyFont="1" applyFill="1" applyBorder="1">
      <alignment vertical="center"/>
    </xf>
    <xf numFmtId="0" fontId="1" fillId="2" borderId="21" xfId="1" applyFont="1" applyFill="1" applyBorder="1">
      <alignment vertical="center"/>
    </xf>
    <xf numFmtId="0" fontId="1" fillId="2" borderId="22" xfId="1" applyFont="1" applyFill="1" applyBorder="1">
      <alignment vertical="center"/>
    </xf>
  </cellXfs>
  <cellStyles count="275">
    <cellStyle name="ArtCode" xfId="12" xr:uid="{00000000-0005-0000-0000-000063000000}"/>
    <cellStyle name="ArtCValeur" xfId="13" xr:uid="{00000000-0005-0000-0000-0000E5000000}"/>
    <cellStyle name="ArtDesignation" xfId="12" xr:uid="{00000000-0005-0000-0000-00006C000000}"/>
    <cellStyle name="Artfusion" xfId="11" xr:uid="{00000000-0005-0000-0000-00005A000000}"/>
    <cellStyle name="ArtMark" xfId="7" xr:uid="{00000000-0005-0000-0000-0000F7000000}"/>
    <cellStyle name="ArtPxLettres" xfId="7" xr:uid="{00000000-0005-0000-0000-0000DC000000}"/>
    <cellStyle name="ArtPxTotal" xfId="13" xr:uid="{00000000-0005-0000-0000-0000D3000000}"/>
    <cellStyle name="ArtPxULettres" xfId="7" xr:uid="{00000000-0005-0000-0000-0000EE000000}"/>
    <cellStyle name="ArtPxUnit" xfId="13" xr:uid="{00000000-0005-0000-0000-0000C1000000}"/>
    <cellStyle name="ArtQteEnt" xfId="13" xr:uid="{00000000-0005-0000-0000-0000AF000000}"/>
    <cellStyle name="ArtQteLettres" xfId="7" xr:uid="{00000000-0005-0000-0000-0000A6000000}"/>
    <cellStyle name="ArtQuant" xfId="13" xr:uid="{00000000-0005-0000-0000-00009D000000}"/>
    <cellStyle name="ArtTVA" xfId="10" xr:uid="{00000000-0005-0000-0000-0000CA000000}"/>
    <cellStyle name="ArtUnite" xfId="10" xr:uid="{00000000-0005-0000-0000-0000B8000000}"/>
    <cellStyle name="Bord" xfId="4" xr:uid="{00000000-0005-0000-0000-000004000000}"/>
    <cellStyle name="Bord2" xfId="7" xr:uid="{00000000-0005-0000-0000-00000C000000}"/>
    <cellStyle name="BordCode" xfId="25" xr:uid="{00000000-0005-0000-0000-000062000000}"/>
    <cellStyle name="BordCValeur" xfId="30" xr:uid="{00000000-0005-0000-0000-0000E4000000}"/>
    <cellStyle name="BordDesignation" xfId="25" xr:uid="{00000000-0005-0000-0000-00006B000000}"/>
    <cellStyle name="Bordfusion" xfId="20" xr:uid="{00000000-0005-0000-0000-000059000000}"/>
    <cellStyle name="BordMark" xfId="4" xr:uid="{00000000-0005-0000-0000-0000F6000000}"/>
    <cellStyle name="BordPxLettres" xfId="4" xr:uid="{00000000-0005-0000-0000-0000DB000000}"/>
    <cellStyle name="BordPxTotal" xfId="30" xr:uid="{00000000-0005-0000-0000-0000D2000000}"/>
    <cellStyle name="BordPxULettres" xfId="4" xr:uid="{00000000-0005-0000-0000-0000ED000000}"/>
    <cellStyle name="BordPxUnit" xfId="30" xr:uid="{00000000-0005-0000-0000-0000C0000000}"/>
    <cellStyle name="BordQteEnt" xfId="30" xr:uid="{00000000-0005-0000-0000-0000AE000000}"/>
    <cellStyle name="BordQteLettres" xfId="4" xr:uid="{00000000-0005-0000-0000-0000A5000000}"/>
    <cellStyle name="BordQuant" xfId="30" xr:uid="{00000000-0005-0000-0000-00009C000000}"/>
    <cellStyle name="BordTVA" xfId="35" xr:uid="{00000000-0005-0000-0000-0000C9000000}"/>
    <cellStyle name="BordUnite" xfId="35" xr:uid="{00000000-0005-0000-0000-0000B7000000}"/>
    <cellStyle name="CValeur" xfId="18" xr:uid="{00000000-0005-0000-0000-000006010000}"/>
    <cellStyle name="default" xfId="1" xr:uid="{00000000-0005-0000-0000-000001000000}"/>
    <cellStyle name="DescCom" xfId="41" xr:uid="{00000000-0005-0000-0000-00000A010000}"/>
    <cellStyle name="DescTech" xfId="40" xr:uid="{00000000-0005-0000-0000-000009010000}"/>
    <cellStyle name="Entete" xfId="2" xr:uid="{00000000-0005-0000-0000-000002000000}"/>
    <cellStyle name="LignesTot11" xfId="5" xr:uid="{00000000-0005-0000-0000-000051000000}"/>
    <cellStyle name="LignesTot11PxTotal" xfId="14" xr:uid="{00000000-0005-0000-0000-000052000000}"/>
    <cellStyle name="LignesTot13" xfId="15" xr:uid="{00000000-0005-0000-0000-000053000000}"/>
    <cellStyle name="LignesTot13Designation" xfId="17" xr:uid="{00000000-0005-0000-0000-000055000000}"/>
    <cellStyle name="LignesTot13PxTotal" xfId="16" xr:uid="{00000000-0005-0000-0000-000054000000}"/>
    <cellStyle name="LignesTot15" xfId="7" xr:uid="{00000000-0005-0000-0000-000056000000}"/>
    <cellStyle name="LignesTot15PxTotal" xfId="18" xr:uid="{00000000-0005-0000-0000-000057000000}"/>
    <cellStyle name="LignesTot2" xfId="9" xr:uid="{00000000-0005-0000-0000-000013000000}"/>
    <cellStyle name="LignesTot2PxTotal" xfId="9" xr:uid="{00000000-0005-0000-0000-000014000000}"/>
    <cellStyle name="LignesTot5" xfId="5" xr:uid="{00000000-0005-0000-0000-00004D000000}"/>
    <cellStyle name="LignesTot5PxTotal" xfId="14" xr:uid="{00000000-0005-0000-0000-00004E000000}"/>
    <cellStyle name="LignesTot8" xfId="5" xr:uid="{00000000-0005-0000-0000-00004F000000}"/>
    <cellStyle name="LignesTot8PxTotal" xfId="14" xr:uid="{00000000-0005-0000-0000-000050000000}"/>
    <cellStyle name="Loc" xfId="43" xr:uid="{00000000-0005-0000-0000-00000C010000}"/>
    <cellStyle name="Lot" xfId="3" xr:uid="{00000000-0005-0000-0000-000003000000}"/>
    <cellStyle name="Lot2" xfId="7" xr:uid="{00000000-0005-0000-0000-00000B000000}"/>
    <cellStyle name="LotCode" xfId="24" xr:uid="{00000000-0005-0000-0000-000061000000}"/>
    <cellStyle name="LotCValeur" xfId="29" xr:uid="{00000000-0005-0000-0000-0000E3000000}"/>
    <cellStyle name="LotDesignation" xfId="24" xr:uid="{00000000-0005-0000-0000-00006A000000}"/>
    <cellStyle name="Lotfusion" xfId="19" xr:uid="{00000000-0005-0000-0000-000058000000}"/>
    <cellStyle name="LotMark" xfId="3" xr:uid="{00000000-0005-0000-0000-0000F5000000}"/>
    <cellStyle name="LotPxLettres" xfId="3" xr:uid="{00000000-0005-0000-0000-0000DA000000}"/>
    <cellStyle name="LotPxTotal" xfId="29" xr:uid="{00000000-0005-0000-0000-0000D1000000}"/>
    <cellStyle name="LotPxULettres" xfId="3" xr:uid="{00000000-0005-0000-0000-0000EC000000}"/>
    <cellStyle name="LotPxUnit" xfId="29" xr:uid="{00000000-0005-0000-0000-0000BF000000}"/>
    <cellStyle name="LotQteEnt" xfId="29" xr:uid="{00000000-0005-0000-0000-0000AD000000}"/>
    <cellStyle name="LotQteLettres" xfId="3" xr:uid="{00000000-0005-0000-0000-0000A4000000}"/>
    <cellStyle name="LotQuant" xfId="29" xr:uid="{00000000-0005-0000-0000-00009B000000}"/>
    <cellStyle name="LotTVA" xfId="34" xr:uid="{00000000-0005-0000-0000-0000C8000000}"/>
    <cellStyle name="LotUnite" xfId="34" xr:uid="{00000000-0005-0000-0000-0000B6000000}"/>
    <cellStyle name="Mark" xfId="7" xr:uid="{00000000-0005-0000-0000-000008010000}"/>
    <cellStyle name="Minutecode" xfId="45" xr:uid="{00000000-0005-0000-0000-000010010000}"/>
    <cellStyle name="MinuteDesignation" xfId="44" xr:uid="{00000000-0005-0000-0000-00000D010000}"/>
    <cellStyle name="Minutefusion" xfId="46" xr:uid="{00000000-0005-0000-0000-00000F010000}"/>
    <cellStyle name="MinuteQuant" xfId="45" xr:uid="{00000000-0005-0000-0000-000011010000}"/>
    <cellStyle name="MinuteUnite" xfId="46" xr:uid="{00000000-0005-0000-0000-000012010000}"/>
    <cellStyle name="Niv1" xfId="5" xr:uid="{00000000-0005-0000-0000-000005000000}"/>
    <cellStyle name="Niv12" xfId="7" xr:uid="{00000000-0005-0000-0000-00000D000000}"/>
    <cellStyle name="Niv1Code" xfId="26" xr:uid="{00000000-0005-0000-0000-000064000000}"/>
    <cellStyle name="Niv1CValeur" xfId="31" xr:uid="{00000000-0005-0000-0000-0000E6000000}"/>
    <cellStyle name="Niv1Designation" xfId="26" xr:uid="{00000000-0005-0000-0000-00006D000000}"/>
    <cellStyle name="Niv1fusion" xfId="21" xr:uid="{00000000-0005-0000-0000-00005B000000}"/>
    <cellStyle name="Niv1Mark" xfId="5" xr:uid="{00000000-0005-0000-0000-0000F8000000}"/>
    <cellStyle name="Niv1PxLettres" xfId="5" xr:uid="{00000000-0005-0000-0000-0000DD000000}"/>
    <cellStyle name="Niv1PxTotal" xfId="31" xr:uid="{00000000-0005-0000-0000-0000D4000000}"/>
    <cellStyle name="Niv1PxULettres" xfId="5" xr:uid="{00000000-0005-0000-0000-0000EF000000}"/>
    <cellStyle name="Niv1PxUnit" xfId="31" xr:uid="{00000000-0005-0000-0000-0000C2000000}"/>
    <cellStyle name="Niv1QteEnt" xfId="31" xr:uid="{00000000-0005-0000-0000-0000B0000000}"/>
    <cellStyle name="Niv1QteLettres" xfId="5" xr:uid="{00000000-0005-0000-0000-0000A7000000}"/>
    <cellStyle name="Niv1Quant" xfId="31" xr:uid="{00000000-0005-0000-0000-00009E000000}"/>
    <cellStyle name="Niv1TVA" xfId="36" xr:uid="{00000000-0005-0000-0000-0000CB000000}"/>
    <cellStyle name="Niv1Unite" xfId="36" xr:uid="{00000000-0005-0000-0000-0000B9000000}"/>
    <cellStyle name="Niv2" xfId="6" xr:uid="{00000000-0005-0000-0000-000006000000}"/>
    <cellStyle name="Niv22" xfId="7" xr:uid="{00000000-0005-0000-0000-00000E000000}"/>
    <cellStyle name="Niv2Code" xfId="27" xr:uid="{00000000-0005-0000-0000-000065000000}"/>
    <cellStyle name="Niv2CValeur" xfId="32" xr:uid="{00000000-0005-0000-0000-0000E7000000}"/>
    <cellStyle name="Niv2Designation" xfId="27" xr:uid="{00000000-0005-0000-0000-00006E000000}"/>
    <cellStyle name="Niv2fusion" xfId="22" xr:uid="{00000000-0005-0000-0000-00005C000000}"/>
    <cellStyle name="Niv2Mark" xfId="6" xr:uid="{00000000-0005-0000-0000-0000F9000000}"/>
    <cellStyle name="Niv2PxLettres" xfId="6" xr:uid="{00000000-0005-0000-0000-0000DE000000}"/>
    <cellStyle name="Niv2PxTotal" xfId="32" xr:uid="{00000000-0005-0000-0000-0000D5000000}"/>
    <cellStyle name="Niv2PxULettres" xfId="6" xr:uid="{00000000-0005-0000-0000-0000F0000000}"/>
    <cellStyle name="Niv2PxUnit" xfId="32" xr:uid="{00000000-0005-0000-0000-0000C3000000}"/>
    <cellStyle name="Niv2QteEnt" xfId="32" xr:uid="{00000000-0005-0000-0000-0000B1000000}"/>
    <cellStyle name="Niv2QteLettres" xfId="6" xr:uid="{00000000-0005-0000-0000-0000A8000000}"/>
    <cellStyle name="Niv2Quant" xfId="32" xr:uid="{00000000-0005-0000-0000-00009F000000}"/>
    <cellStyle name="Niv2TVA" xfId="37" xr:uid="{00000000-0005-0000-0000-0000CC000000}"/>
    <cellStyle name="Niv2Unite" xfId="37" xr:uid="{00000000-0005-0000-0000-0000BA000000}"/>
    <cellStyle name="Niv3" xfId="7" xr:uid="{00000000-0005-0000-0000-000007000000}"/>
    <cellStyle name="Niv32" xfId="7" xr:uid="{00000000-0005-0000-0000-00000F000000}"/>
    <cellStyle name="Niv3Code" xfId="12" xr:uid="{00000000-0005-0000-0000-000066000000}"/>
    <cellStyle name="Niv3CValeur" xfId="13" xr:uid="{00000000-0005-0000-0000-0000E8000000}"/>
    <cellStyle name="Niv3Designation" xfId="12" xr:uid="{00000000-0005-0000-0000-00006F000000}"/>
    <cellStyle name="Niv3fusion" xfId="11" xr:uid="{00000000-0005-0000-0000-00005D000000}"/>
    <cellStyle name="Niv3Mark" xfId="7" xr:uid="{00000000-0005-0000-0000-0000FA000000}"/>
    <cellStyle name="Niv3PxLettres" xfId="7" xr:uid="{00000000-0005-0000-0000-0000DF000000}"/>
    <cellStyle name="Niv3PxTotal" xfId="13" xr:uid="{00000000-0005-0000-0000-0000D6000000}"/>
    <cellStyle name="Niv3PxULettres" xfId="7" xr:uid="{00000000-0005-0000-0000-0000F1000000}"/>
    <cellStyle name="Niv3PxUnit" xfId="13" xr:uid="{00000000-0005-0000-0000-0000C4000000}"/>
    <cellStyle name="Niv3QteEnt" xfId="13" xr:uid="{00000000-0005-0000-0000-0000B2000000}"/>
    <cellStyle name="Niv3QteLettres" xfId="7" xr:uid="{00000000-0005-0000-0000-0000A9000000}"/>
    <cellStyle name="Niv3Quant" xfId="13" xr:uid="{00000000-0005-0000-0000-0000A0000000}"/>
    <cellStyle name="Niv3TVA" xfId="10" xr:uid="{00000000-0005-0000-0000-0000CD000000}"/>
    <cellStyle name="Niv3Unite" xfId="10" xr:uid="{00000000-0005-0000-0000-0000BB000000}"/>
    <cellStyle name="Niv4" xfId="7" xr:uid="{00000000-0005-0000-0000-000008000000}"/>
    <cellStyle name="Niv42" xfId="7" xr:uid="{00000000-0005-0000-0000-000010000000}"/>
    <cellStyle name="Niv4Code" xfId="12" xr:uid="{00000000-0005-0000-0000-000067000000}"/>
    <cellStyle name="Niv4CValeur" xfId="13" xr:uid="{00000000-0005-0000-0000-0000E9000000}"/>
    <cellStyle name="Niv4Designation" xfId="12" xr:uid="{00000000-0005-0000-0000-000070000000}"/>
    <cellStyle name="Niv4fusion" xfId="11" xr:uid="{00000000-0005-0000-0000-00005E000000}"/>
    <cellStyle name="Niv4Mark" xfId="7" xr:uid="{00000000-0005-0000-0000-0000FB000000}"/>
    <cellStyle name="Niv4PxLettres" xfId="7" xr:uid="{00000000-0005-0000-0000-0000E0000000}"/>
    <cellStyle name="Niv4PxTotal" xfId="13" xr:uid="{00000000-0005-0000-0000-0000D7000000}"/>
    <cellStyle name="Niv4PxULettres" xfId="7" xr:uid="{00000000-0005-0000-0000-0000F2000000}"/>
    <cellStyle name="Niv4PxUnit" xfId="13" xr:uid="{00000000-0005-0000-0000-0000C5000000}"/>
    <cellStyle name="Niv4QteEnt" xfId="13" xr:uid="{00000000-0005-0000-0000-0000B3000000}"/>
    <cellStyle name="Niv4QteLettres" xfId="7" xr:uid="{00000000-0005-0000-0000-0000AA000000}"/>
    <cellStyle name="Niv4Quant" xfId="13" xr:uid="{00000000-0005-0000-0000-0000A1000000}"/>
    <cellStyle name="Niv4TVA" xfId="10" xr:uid="{00000000-0005-0000-0000-0000CE000000}"/>
    <cellStyle name="Niv4Unite" xfId="10" xr:uid="{00000000-0005-0000-0000-0000BC000000}"/>
    <cellStyle name="Niv5" xfId="8" xr:uid="{00000000-0005-0000-0000-000009000000}"/>
    <cellStyle name="Niv52" xfId="7" xr:uid="{00000000-0005-0000-0000-000011000000}"/>
    <cellStyle name="Niv5Code" xfId="28" xr:uid="{00000000-0005-0000-0000-000068000000}"/>
    <cellStyle name="Niv5CValeur" xfId="33" xr:uid="{00000000-0005-0000-0000-0000EA000000}"/>
    <cellStyle name="Niv5Designation" xfId="28" xr:uid="{00000000-0005-0000-0000-000071000000}"/>
    <cellStyle name="Niv5fusion" xfId="23" xr:uid="{00000000-0005-0000-0000-00005F000000}"/>
    <cellStyle name="Niv5Mark" xfId="8" xr:uid="{00000000-0005-0000-0000-0000FC000000}"/>
    <cellStyle name="Niv5PxLettres" xfId="8" xr:uid="{00000000-0005-0000-0000-0000E1000000}"/>
    <cellStyle name="Niv5PxTotal" xfId="33" xr:uid="{00000000-0005-0000-0000-0000D8000000}"/>
    <cellStyle name="Niv5PxULettres" xfId="8" xr:uid="{00000000-0005-0000-0000-0000F3000000}"/>
    <cellStyle name="Niv5PxUnit" xfId="33" xr:uid="{00000000-0005-0000-0000-0000C6000000}"/>
    <cellStyle name="Niv5QteEnt" xfId="33" xr:uid="{00000000-0005-0000-0000-0000B4000000}"/>
    <cellStyle name="Niv5QteLettres" xfId="8" xr:uid="{00000000-0005-0000-0000-0000AB000000}"/>
    <cellStyle name="Niv5Quant" xfId="33" xr:uid="{00000000-0005-0000-0000-0000A2000000}"/>
    <cellStyle name="Niv5TVA" xfId="38" xr:uid="{00000000-0005-0000-0000-0000CF000000}"/>
    <cellStyle name="Niv5Unite" xfId="38" xr:uid="{00000000-0005-0000-0000-0000BD000000}"/>
    <cellStyle name="Niv6" xfId="8" xr:uid="{00000000-0005-0000-0000-00000A000000}"/>
    <cellStyle name="Niv62" xfId="7" xr:uid="{00000000-0005-0000-0000-000012000000}"/>
    <cellStyle name="Niv6Code" xfId="28" xr:uid="{00000000-0005-0000-0000-000069000000}"/>
    <cellStyle name="Niv6CValeur" xfId="33" xr:uid="{00000000-0005-0000-0000-0000EB000000}"/>
    <cellStyle name="Niv6Designation" xfId="28" xr:uid="{00000000-0005-0000-0000-000072000000}"/>
    <cellStyle name="Niv6fusion" xfId="23" xr:uid="{00000000-0005-0000-0000-000060000000}"/>
    <cellStyle name="Niv6Mark" xfId="8" xr:uid="{00000000-0005-0000-0000-0000FD000000}"/>
    <cellStyle name="Niv6PxLettres" xfId="8" xr:uid="{00000000-0005-0000-0000-0000E2000000}"/>
    <cellStyle name="Niv6PxTotal" xfId="33" xr:uid="{00000000-0005-0000-0000-0000D9000000}"/>
    <cellStyle name="Niv6PxULettres" xfId="8" xr:uid="{00000000-0005-0000-0000-0000F4000000}"/>
    <cellStyle name="Niv6PxUnit" xfId="33" xr:uid="{00000000-0005-0000-0000-0000C7000000}"/>
    <cellStyle name="Niv6QteEnt" xfId="33" xr:uid="{00000000-0005-0000-0000-0000B5000000}"/>
    <cellStyle name="Niv6QteLettres" xfId="8" xr:uid="{00000000-0005-0000-0000-0000AC000000}"/>
    <cellStyle name="Niv6Quant" xfId="33" xr:uid="{00000000-0005-0000-0000-0000A3000000}"/>
    <cellStyle name="Niv6TVA" xfId="38" xr:uid="{00000000-0005-0000-0000-0000D0000000}"/>
    <cellStyle name="Niv6Unite" xfId="38" xr:uid="{00000000-0005-0000-0000-0000BE000000}"/>
    <cellStyle name="Normal" xfId="0" builtinId="0"/>
    <cellStyle name="PxLettres" xfId="7" xr:uid="{00000000-0005-0000-0000-000005010000}"/>
    <cellStyle name="PxTotal" xfId="39" xr:uid="{00000000-0005-0000-0000-000004010000}"/>
    <cellStyle name="PxULettres" xfId="7" xr:uid="{00000000-0005-0000-0000-000007010000}"/>
    <cellStyle name="PxUnit" xfId="13" xr:uid="{00000000-0005-0000-0000-000002010000}"/>
    <cellStyle name="QteEnt" xfId="13" xr:uid="{00000000-0005-0000-0000-000000010000}"/>
    <cellStyle name="QteLettres" xfId="7" xr:uid="{00000000-0005-0000-0000-0000FF000000}"/>
    <cellStyle name="Quant" xfId="13" xr:uid="{00000000-0005-0000-0000-0000FE000000}"/>
    <cellStyle name="RecapBordCValeur" xfId="13" xr:uid="{00000000-0005-0000-0000-000094000000}"/>
    <cellStyle name="RecapBordDesignation" xfId="12" xr:uid="{00000000-0005-0000-0000-000074000000}"/>
    <cellStyle name="RecapBordPxLettres" xfId="7" xr:uid="{00000000-0005-0000-0000-00008C000000}"/>
    <cellStyle name="RecapBordPxTotal" xfId="13" xr:uid="{00000000-0005-0000-0000-00007C000000}"/>
    <cellStyle name="RecapBordTVA" xfId="10" xr:uid="{00000000-0005-0000-0000-000084000000}"/>
    <cellStyle name="RecapLotCValeur" xfId="13" xr:uid="{00000000-0005-0000-0000-000093000000}"/>
    <cellStyle name="RecapLotDesignation" xfId="12" xr:uid="{00000000-0005-0000-0000-000073000000}"/>
    <cellStyle name="RecapLotPxLettres" xfId="7" xr:uid="{00000000-0005-0000-0000-00008B000000}"/>
    <cellStyle name="RecapLotPxTotal" xfId="13" xr:uid="{00000000-0005-0000-0000-00007B000000}"/>
    <cellStyle name="RecapLotTVA" xfId="10" xr:uid="{00000000-0005-0000-0000-000083000000}"/>
    <cellStyle name="RecapNiv1CValeur" xfId="13" xr:uid="{00000000-0005-0000-0000-000095000000}"/>
    <cellStyle name="RecapNiv1Designation" xfId="12" xr:uid="{00000000-0005-0000-0000-000075000000}"/>
    <cellStyle name="RecapNiv1PxLettres" xfId="7" xr:uid="{00000000-0005-0000-0000-00008D000000}"/>
    <cellStyle name="RecapNiv1PxTotal" xfId="13" xr:uid="{00000000-0005-0000-0000-00007D000000}"/>
    <cellStyle name="RecapNiv1TVA" xfId="10" xr:uid="{00000000-0005-0000-0000-000085000000}"/>
    <cellStyle name="RecapNiv2CValeur" xfId="13" xr:uid="{00000000-0005-0000-0000-000096000000}"/>
    <cellStyle name="RecapNiv2Designation" xfId="12" xr:uid="{00000000-0005-0000-0000-000076000000}"/>
    <cellStyle name="RecapNiv2PxLettres" xfId="7" xr:uid="{00000000-0005-0000-0000-00008E000000}"/>
    <cellStyle name="RecapNiv2PxTotal" xfId="13" xr:uid="{00000000-0005-0000-0000-00007E000000}"/>
    <cellStyle name="RecapNiv2TVA" xfId="10" xr:uid="{00000000-0005-0000-0000-000086000000}"/>
    <cellStyle name="RecapNiv3CValeur" xfId="13" xr:uid="{00000000-0005-0000-0000-000097000000}"/>
    <cellStyle name="RecapNiv3Designation" xfId="12" xr:uid="{00000000-0005-0000-0000-000077000000}"/>
    <cellStyle name="RecapNiv3PxLettres" xfId="7" xr:uid="{00000000-0005-0000-0000-00008F000000}"/>
    <cellStyle name="RecapNiv3PxTotal" xfId="13" xr:uid="{00000000-0005-0000-0000-00007F000000}"/>
    <cellStyle name="RecapNiv3TVA" xfId="10" xr:uid="{00000000-0005-0000-0000-000087000000}"/>
    <cellStyle name="RecapNiv4CValeur" xfId="13" xr:uid="{00000000-0005-0000-0000-000098000000}"/>
    <cellStyle name="RecapNiv4Designation" xfId="12" xr:uid="{00000000-0005-0000-0000-000078000000}"/>
    <cellStyle name="RecapNiv4PxLettres" xfId="7" xr:uid="{00000000-0005-0000-0000-000090000000}"/>
    <cellStyle name="RecapNiv4PxTotal" xfId="13" xr:uid="{00000000-0005-0000-0000-000080000000}"/>
    <cellStyle name="RecapNiv4TVA" xfId="10" xr:uid="{00000000-0005-0000-0000-000088000000}"/>
    <cellStyle name="RecapNiv5CValeur" xfId="13" xr:uid="{00000000-0005-0000-0000-000099000000}"/>
    <cellStyle name="RecapNiv5Designation" xfId="12" xr:uid="{00000000-0005-0000-0000-000079000000}"/>
    <cellStyle name="RecapNiv5PxLettres" xfId="7" xr:uid="{00000000-0005-0000-0000-000091000000}"/>
    <cellStyle name="RecapNiv5PxTotal" xfId="13" xr:uid="{00000000-0005-0000-0000-000081000000}"/>
    <cellStyle name="RecapNiv5TVA" xfId="10" xr:uid="{00000000-0005-0000-0000-000089000000}"/>
    <cellStyle name="RecapNiv6CValeur" xfId="13" xr:uid="{00000000-0005-0000-0000-00009A000000}"/>
    <cellStyle name="RecapNiv6Designation" xfId="12" xr:uid="{00000000-0005-0000-0000-00007A000000}"/>
    <cellStyle name="RecapNiv6PxLettres" xfId="7" xr:uid="{00000000-0005-0000-0000-000092000000}"/>
    <cellStyle name="RecapNiv6PxTotal" xfId="13" xr:uid="{00000000-0005-0000-0000-000082000000}"/>
    <cellStyle name="RecapNiv6TVA" xfId="10" xr:uid="{00000000-0005-0000-0000-00008A000000}"/>
    <cellStyle name="RecapRecapBord2" xfId="10" xr:uid="{00000000-0005-0000-0000-000016000000}"/>
    <cellStyle name="RecapRecapBord5Code" xfId="12" xr:uid="{00000000-0005-0000-0000-000024000000}"/>
    <cellStyle name="RecapRecapBord5CValeur" xfId="13" xr:uid="{00000000-0005-0000-0000-000028000000}"/>
    <cellStyle name="RecapRecapBord5Designation" xfId="12" xr:uid="{00000000-0005-0000-0000-000025000000}"/>
    <cellStyle name="RecapRecapBord5fusion" xfId="11" xr:uid="{00000000-0005-0000-0000-000023000000}"/>
    <cellStyle name="RecapRecapBord5PxLettres" xfId="7" xr:uid="{00000000-0005-0000-0000-000029000000}"/>
    <cellStyle name="RecapRecapBord5PxTotal" xfId="13" xr:uid="{00000000-0005-0000-0000-000026000000}"/>
    <cellStyle name="RecapRecapBord5TVA" xfId="10" xr:uid="{00000000-0005-0000-0000-000027000000}"/>
    <cellStyle name="RecapRecapLots2" xfId="10" xr:uid="{00000000-0005-0000-0000-000015000000}"/>
    <cellStyle name="RecapRecapLots5Code" xfId="12" xr:uid="{00000000-0005-0000-0000-00001D000000}"/>
    <cellStyle name="RecapRecapLots5CValeur" xfId="13" xr:uid="{00000000-0005-0000-0000-000021000000}"/>
    <cellStyle name="RecapRecapLots5Designation" xfId="12" xr:uid="{00000000-0005-0000-0000-00001E000000}"/>
    <cellStyle name="RecapRecapLots5fusion" xfId="11" xr:uid="{00000000-0005-0000-0000-00001C000000}"/>
    <cellStyle name="RecapRecapLots5PxLettres" xfId="7" xr:uid="{00000000-0005-0000-0000-000022000000}"/>
    <cellStyle name="RecapRecapLots5PxTotal" xfId="13" xr:uid="{00000000-0005-0000-0000-00001F000000}"/>
    <cellStyle name="RecapRecapLots5TVA" xfId="10" xr:uid="{00000000-0005-0000-0000-000020000000}"/>
    <cellStyle name="RecapRecapMark2" xfId="7" xr:uid="{00000000-0005-0000-0000-000019000000}"/>
    <cellStyle name="RecapRecapMark5Code" xfId="12" xr:uid="{00000000-0005-0000-0000-000047000000}"/>
    <cellStyle name="RecapRecapMark5CValeur" xfId="13" xr:uid="{00000000-0005-0000-0000-00004B000000}"/>
    <cellStyle name="RecapRecapMark5Designation" xfId="12" xr:uid="{00000000-0005-0000-0000-000048000000}"/>
    <cellStyle name="RecapRecapMark5fusion" xfId="11" xr:uid="{00000000-0005-0000-0000-000046000000}"/>
    <cellStyle name="RecapRecapMark5PxLettres" xfId="7" xr:uid="{00000000-0005-0000-0000-00004C000000}"/>
    <cellStyle name="RecapRecapMark5PxTotal" xfId="13" xr:uid="{00000000-0005-0000-0000-000049000000}"/>
    <cellStyle name="RecapRecapMark5TVA" xfId="10" xr:uid="{00000000-0005-0000-0000-00004A000000}"/>
    <cellStyle name="RecapRecapMOA2" xfId="7" xr:uid="{00000000-0005-0000-0000-000018000000}"/>
    <cellStyle name="RecapRecapMOA5Code" xfId="12" xr:uid="{00000000-0005-0000-0000-000039000000}"/>
    <cellStyle name="RecapRecapMOA5CValeur" xfId="13" xr:uid="{00000000-0005-0000-0000-00003D000000}"/>
    <cellStyle name="RecapRecapMOA5Designation" xfId="12" xr:uid="{00000000-0005-0000-0000-00003A000000}"/>
    <cellStyle name="RecapRecapMOA5fusion" xfId="11" xr:uid="{00000000-0005-0000-0000-000038000000}"/>
    <cellStyle name="RecapRecapMOA5PxLettres" xfId="7" xr:uid="{00000000-0005-0000-0000-00003E000000}"/>
    <cellStyle name="RecapRecapMOA5PxTotal" xfId="13" xr:uid="{00000000-0005-0000-0000-00003B000000}"/>
    <cellStyle name="RecapRecapMOA5TVA" xfId="10" xr:uid="{00000000-0005-0000-0000-00003C000000}"/>
    <cellStyle name="RecapRecapOptions2" xfId="7" xr:uid="{00000000-0005-0000-0000-00001B000000}"/>
    <cellStyle name="RecapRecapOptions5Code" xfId="12" xr:uid="{00000000-0005-0000-0000-000040000000}"/>
    <cellStyle name="RecapRecapOptions5CValeur" xfId="13" xr:uid="{00000000-0005-0000-0000-000044000000}"/>
    <cellStyle name="RecapRecapOptions5Designation" xfId="12" xr:uid="{00000000-0005-0000-0000-000041000000}"/>
    <cellStyle name="RecapRecapOptions5fusion" xfId="11" xr:uid="{00000000-0005-0000-0000-00003F000000}"/>
    <cellStyle name="RecapRecapOptions5PxLettres" xfId="7" xr:uid="{00000000-0005-0000-0000-000045000000}"/>
    <cellStyle name="RecapRecapOptions5PxTotal" xfId="13" xr:uid="{00000000-0005-0000-0000-000042000000}"/>
    <cellStyle name="RecapRecapOptions5TVA" xfId="10" xr:uid="{00000000-0005-0000-0000-000043000000}"/>
    <cellStyle name="RecapRecapOuv2" xfId="7" xr:uid="{00000000-0005-0000-0000-000017000000}"/>
    <cellStyle name="RecapRecapOuv5Code" xfId="12" xr:uid="{00000000-0005-0000-0000-00002B000000}"/>
    <cellStyle name="RecapRecapOuv5CValeur" xfId="13" xr:uid="{00000000-0005-0000-0000-00002F000000}"/>
    <cellStyle name="RecapRecapOuv5Designation" xfId="12" xr:uid="{00000000-0005-0000-0000-00002C000000}"/>
    <cellStyle name="RecapRecapOuv5fusion" xfId="11" xr:uid="{00000000-0005-0000-0000-00002A000000}"/>
    <cellStyle name="RecapRecapOuv5PxLettres" xfId="7" xr:uid="{00000000-0005-0000-0000-000030000000}"/>
    <cellStyle name="RecapRecapOuv5PxTotal" xfId="13" xr:uid="{00000000-0005-0000-0000-00002D000000}"/>
    <cellStyle name="RecapRecapOuv5TVA" xfId="10" xr:uid="{00000000-0005-0000-0000-00002E000000}"/>
    <cellStyle name="RecapRecapTranches2" xfId="7" xr:uid="{00000000-0005-0000-0000-00001A000000}"/>
    <cellStyle name="RecapRecapTranches5Code" xfId="12" xr:uid="{00000000-0005-0000-0000-000032000000}"/>
    <cellStyle name="RecapRecapTranches5CValeur" xfId="13" xr:uid="{00000000-0005-0000-0000-000036000000}"/>
    <cellStyle name="RecapRecapTranches5Designation" xfId="12" xr:uid="{00000000-0005-0000-0000-000033000000}"/>
    <cellStyle name="RecapRecapTranches5fusion" xfId="11" xr:uid="{00000000-0005-0000-0000-000031000000}"/>
    <cellStyle name="RecapRecapTranches5PxLettres" xfId="7" xr:uid="{00000000-0005-0000-0000-000037000000}"/>
    <cellStyle name="RecapRecapTranches5PxTotal" xfId="13" xr:uid="{00000000-0005-0000-0000-000034000000}"/>
    <cellStyle name="RecapRecapTranches5TVA" xfId="10" xr:uid="{00000000-0005-0000-0000-000035000000}"/>
    <cellStyle name="Signature" xfId="47" xr:uid="{00000000-0005-0000-0000-000013010000}"/>
    <cellStyle name="TitreLoc" xfId="42" xr:uid="{00000000-0005-0000-0000-00000B010000}"/>
    <cellStyle name="TVA" xfId="10" xr:uid="{00000000-0005-0000-0000-000003010000}"/>
    <cellStyle name="Unite" xfId="10" xr:uid="{00000000-0005-0000-0000-00000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showGridLines="0" tabSelected="1" workbookViewId="0">
      <selection activeCell="E22" sqref="E22"/>
    </sheetView>
  </sheetViews>
  <sheetFormatPr baseColWidth="10" defaultColWidth="8.83203125" defaultRowHeight="15" customHeight="1"/>
  <cols>
    <col min="1" max="1" width="10.83203125" customWidth="1"/>
    <col min="2" max="2" width="53.5" customWidth="1"/>
    <col min="3" max="3" width="10.83203125" customWidth="1"/>
    <col min="4" max="4" width="8.1640625" customWidth="1"/>
    <col min="5" max="5" width="10.83203125" customWidth="1"/>
    <col min="6" max="6" width="13.5" customWidth="1"/>
    <col min="7" max="10" width="8.83203125" hidden="1"/>
  </cols>
  <sheetData>
    <row r="1" spans="1:10" ht="15" customHeight="1">
      <c r="A1" s="1"/>
      <c r="B1" s="2"/>
      <c r="C1" s="2"/>
      <c r="D1" s="2"/>
      <c r="E1" s="2"/>
      <c r="F1" s="3"/>
    </row>
    <row r="2" spans="1:10" ht="18" customHeight="1">
      <c r="A2" s="2"/>
      <c r="B2" s="4" t="s">
        <v>0</v>
      </c>
      <c r="C2" s="1"/>
      <c r="D2" s="1"/>
      <c r="E2" s="1"/>
      <c r="F2" s="1"/>
    </row>
    <row r="3" spans="1:10" ht="34.25" customHeight="1">
      <c r="A3" s="5"/>
      <c r="B3" s="6" t="s">
        <v>1</v>
      </c>
      <c r="C3" s="5"/>
      <c r="D3" s="5"/>
      <c r="E3" s="5"/>
      <c r="F3" s="5"/>
    </row>
    <row r="4" spans="1:10" ht="15" customHeight="1">
      <c r="A4" s="2"/>
      <c r="B4" s="7"/>
      <c r="C4" s="2"/>
      <c r="D4" s="2"/>
      <c r="E4" s="2"/>
      <c r="F4" s="2"/>
    </row>
    <row r="5" spans="1:10" ht="15" customHeight="1">
      <c r="A5" s="2"/>
      <c r="B5" s="8"/>
      <c r="C5" s="2"/>
      <c r="D5" s="2"/>
      <c r="E5" s="2"/>
      <c r="F5" s="2"/>
    </row>
    <row r="6" spans="1:10" ht="21.75" customHeight="1">
      <c r="A6" s="2"/>
      <c r="B6" s="9" t="s">
        <v>2</v>
      </c>
      <c r="C6" s="2"/>
      <c r="D6" s="2"/>
      <c r="E6" s="2"/>
      <c r="F6" s="2"/>
    </row>
    <row r="7" spans="1:10" ht="18.75" customHeight="1">
      <c r="A7" s="10"/>
      <c r="B7" s="11" t="s">
        <v>3</v>
      </c>
      <c r="C7" s="10"/>
      <c r="D7" s="10"/>
      <c r="E7" s="10"/>
      <c r="F7" s="10"/>
    </row>
    <row r="9" spans="1:10" ht="11.25" customHeight="1">
      <c r="A9" s="12" t="s">
        <v>4</v>
      </c>
      <c r="B9" s="12" t="s">
        <v>5</v>
      </c>
      <c r="C9" s="12" t="s">
        <v>6</v>
      </c>
      <c r="D9" s="12" t="s">
        <v>7</v>
      </c>
      <c r="E9" s="12" t="s">
        <v>8</v>
      </c>
      <c r="F9" s="12" t="s">
        <v>9</v>
      </c>
    </row>
    <row r="10" spans="1:10" ht="20.25" customHeight="1">
      <c r="A10" s="13" t="s">
        <v>10</v>
      </c>
      <c r="B10" s="14" t="s">
        <v>11</v>
      </c>
      <c r="C10" s="15"/>
      <c r="D10" s="15"/>
      <c r="E10" s="15"/>
      <c r="F10" s="16">
        <f>F11+F61</f>
        <v>0</v>
      </c>
      <c r="H10" s="17">
        <f>H11+H61</f>
        <v>0</v>
      </c>
      <c r="I10" s="17">
        <f>I11+I61</f>
        <v>0</v>
      </c>
      <c r="J10" s="17">
        <f>J11+J61</f>
        <v>0</v>
      </c>
    </row>
    <row r="11" spans="1:10" ht="17.25" customHeight="1">
      <c r="A11" s="15"/>
      <c r="B11" s="18" t="s">
        <v>12</v>
      </c>
      <c r="C11" s="15"/>
      <c r="D11" s="15"/>
      <c r="E11" s="15"/>
      <c r="F11" s="19">
        <f>F12+F25+F30+F48</f>
        <v>0</v>
      </c>
      <c r="H11" s="17">
        <f>H12+H25+H30+H48</f>
        <v>0</v>
      </c>
      <c r="I11" s="17">
        <f>I12+I25+I30+I48</f>
        <v>0</v>
      </c>
      <c r="J11" s="17">
        <f>J12+J25+J30+J48</f>
        <v>0</v>
      </c>
    </row>
    <row r="12" spans="1:10" ht="15.75" customHeight="1">
      <c r="A12" s="20" t="s">
        <v>13</v>
      </c>
      <c r="B12" s="21" t="s">
        <v>14</v>
      </c>
      <c r="C12" s="15"/>
      <c r="D12" s="15"/>
      <c r="E12" s="15"/>
      <c r="F12" s="22">
        <f>F13+F14+F15+F16+F17+F18+F19+F20+F21+F22+F23+F24</f>
        <v>0</v>
      </c>
      <c r="H12" s="17">
        <f>H13+H14+H15+H16+H17+H18+H19+H20+H21+H22+H23+H24</f>
        <v>0</v>
      </c>
      <c r="I12" s="17">
        <f>I13+I14+I15+I16+I17+I18+I19+I20+I21+I22+I23+I24</f>
        <v>0</v>
      </c>
      <c r="J12" s="17">
        <f>J13+J14+J15+J16+J17+J18+J19+J20+J21+J22+J23+J24</f>
        <v>0</v>
      </c>
    </row>
    <row r="13" spans="1:10" ht="14.25" customHeight="1">
      <c r="A13" s="23" t="s">
        <v>15</v>
      </c>
      <c r="B13" s="24" t="s">
        <v>16</v>
      </c>
      <c r="C13" s="25">
        <v>0</v>
      </c>
      <c r="D13" s="26" t="s">
        <v>17</v>
      </c>
      <c r="E13" s="27">
        <v>0</v>
      </c>
      <c r="F13" s="28">
        <f t="shared" ref="F13:F24" si="0">ROUND(C13*E13,2)</f>
        <v>0</v>
      </c>
      <c r="G13" s="29">
        <v>0.2</v>
      </c>
      <c r="H13" s="30">
        <f t="shared" ref="H13:H24" si="1">ROUND(C13*E13,2)*(G13)</f>
        <v>0</v>
      </c>
    </row>
    <row r="14" spans="1:10" ht="14.25" customHeight="1">
      <c r="A14" s="23" t="s">
        <v>18</v>
      </c>
      <c r="B14" s="24" t="s">
        <v>19</v>
      </c>
      <c r="C14" s="31">
        <v>1</v>
      </c>
      <c r="D14" s="26" t="s">
        <v>20</v>
      </c>
      <c r="E14" s="27">
        <v>0</v>
      </c>
      <c r="F14" s="28">
        <f t="shared" si="0"/>
        <v>0</v>
      </c>
      <c r="G14" s="29">
        <v>0.2</v>
      </c>
      <c r="H14" s="30">
        <f t="shared" si="1"/>
        <v>0</v>
      </c>
    </row>
    <row r="15" spans="1:10" ht="14.25" customHeight="1">
      <c r="A15" s="23" t="s">
        <v>21</v>
      </c>
      <c r="B15" s="24" t="s">
        <v>22</v>
      </c>
      <c r="C15" s="25">
        <v>0</v>
      </c>
      <c r="D15" s="26" t="s">
        <v>17</v>
      </c>
      <c r="E15" s="27">
        <v>0</v>
      </c>
      <c r="F15" s="28">
        <f t="shared" si="0"/>
        <v>0</v>
      </c>
      <c r="G15" s="29">
        <v>0.2</v>
      </c>
      <c r="H15" s="30">
        <f t="shared" si="1"/>
        <v>0</v>
      </c>
    </row>
    <row r="16" spans="1:10" ht="14.25" customHeight="1">
      <c r="A16" s="23" t="s">
        <v>23</v>
      </c>
      <c r="B16" s="24" t="s">
        <v>24</v>
      </c>
      <c r="C16" s="25">
        <v>0</v>
      </c>
      <c r="D16" s="26" t="s">
        <v>17</v>
      </c>
      <c r="E16" s="27">
        <v>0</v>
      </c>
      <c r="F16" s="28">
        <f t="shared" si="0"/>
        <v>0</v>
      </c>
      <c r="G16" s="29">
        <v>0.2</v>
      </c>
      <c r="H16" s="30">
        <f t="shared" si="1"/>
        <v>0</v>
      </c>
    </row>
    <row r="17" spans="1:10" ht="24.75" customHeight="1">
      <c r="A17" s="23" t="s">
        <v>25</v>
      </c>
      <c r="B17" s="24" t="s">
        <v>26</v>
      </c>
      <c r="C17" s="31">
        <v>1</v>
      </c>
      <c r="D17" s="26" t="s">
        <v>20</v>
      </c>
      <c r="E17" s="27">
        <v>0</v>
      </c>
      <c r="F17" s="28">
        <f t="shared" si="0"/>
        <v>0</v>
      </c>
      <c r="G17" s="29">
        <v>0.2</v>
      </c>
      <c r="H17" s="30">
        <f t="shared" si="1"/>
        <v>0</v>
      </c>
    </row>
    <row r="18" spans="1:10" ht="14.25" customHeight="1">
      <c r="A18" s="23" t="s">
        <v>27</v>
      </c>
      <c r="B18" s="24" t="s">
        <v>28</v>
      </c>
      <c r="C18" s="31">
        <v>1</v>
      </c>
      <c r="D18" s="26" t="s">
        <v>29</v>
      </c>
      <c r="E18" s="27"/>
      <c r="F18" s="28">
        <f t="shared" si="0"/>
        <v>0</v>
      </c>
      <c r="G18" s="29">
        <v>0.2</v>
      </c>
      <c r="H18" s="30">
        <f t="shared" si="1"/>
        <v>0</v>
      </c>
    </row>
    <row r="19" spans="1:10" ht="14.25" customHeight="1">
      <c r="A19" s="23" t="s">
        <v>30</v>
      </c>
      <c r="B19" s="24" t="s">
        <v>31</v>
      </c>
      <c r="C19" s="25">
        <v>0</v>
      </c>
      <c r="D19" s="26" t="s">
        <v>17</v>
      </c>
      <c r="E19" s="27">
        <v>0</v>
      </c>
      <c r="F19" s="28">
        <f t="shared" si="0"/>
        <v>0</v>
      </c>
      <c r="G19" s="29">
        <v>0.2</v>
      </c>
      <c r="H19" s="30">
        <f t="shared" si="1"/>
        <v>0</v>
      </c>
    </row>
    <row r="20" spans="1:10" ht="14.25" customHeight="1">
      <c r="A20" s="23" t="s">
        <v>32</v>
      </c>
      <c r="B20" s="24" t="s">
        <v>33</v>
      </c>
      <c r="C20" s="25">
        <v>0</v>
      </c>
      <c r="D20" s="26" t="s">
        <v>17</v>
      </c>
      <c r="E20" s="27">
        <v>0</v>
      </c>
      <c r="F20" s="28">
        <f t="shared" si="0"/>
        <v>0</v>
      </c>
      <c r="G20" s="29">
        <v>0.2</v>
      </c>
      <c r="H20" s="30">
        <f t="shared" si="1"/>
        <v>0</v>
      </c>
    </row>
    <row r="21" spans="1:10" ht="14.25" customHeight="1">
      <c r="A21" s="23" t="s">
        <v>34</v>
      </c>
      <c r="B21" s="24" t="s">
        <v>35</v>
      </c>
      <c r="C21" s="31">
        <v>1</v>
      </c>
      <c r="D21" s="26" t="s">
        <v>20</v>
      </c>
      <c r="E21" s="27"/>
      <c r="F21" s="28">
        <f t="shared" si="0"/>
        <v>0</v>
      </c>
      <c r="G21" s="29">
        <v>0.2</v>
      </c>
      <c r="H21" s="30">
        <f t="shared" si="1"/>
        <v>0</v>
      </c>
    </row>
    <row r="22" spans="1:10" ht="14.25" customHeight="1">
      <c r="A22" s="23" t="s">
        <v>36</v>
      </c>
      <c r="B22" s="24" t="s">
        <v>37</v>
      </c>
      <c r="C22" s="25">
        <v>0</v>
      </c>
      <c r="D22" s="26" t="s">
        <v>17</v>
      </c>
      <c r="E22" s="27">
        <v>0</v>
      </c>
      <c r="F22" s="28">
        <f t="shared" si="0"/>
        <v>0</v>
      </c>
      <c r="G22" s="29">
        <v>0.2</v>
      </c>
      <c r="H22" s="30">
        <f t="shared" si="1"/>
        <v>0</v>
      </c>
    </row>
    <row r="23" spans="1:10" ht="14.25" customHeight="1">
      <c r="A23" s="23" t="s">
        <v>38</v>
      </c>
      <c r="B23" s="24" t="s">
        <v>39</v>
      </c>
      <c r="C23" s="31">
        <v>1</v>
      </c>
      <c r="D23" s="26" t="s">
        <v>20</v>
      </c>
      <c r="E23" s="27">
        <v>0</v>
      </c>
      <c r="F23" s="28">
        <f t="shared" si="0"/>
        <v>0</v>
      </c>
      <c r="G23" s="29">
        <v>0.2</v>
      </c>
      <c r="H23" s="30">
        <f t="shared" si="1"/>
        <v>0</v>
      </c>
    </row>
    <row r="24" spans="1:10" ht="14.25" customHeight="1">
      <c r="A24" s="23" t="s">
        <v>40</v>
      </c>
      <c r="B24" s="24" t="s">
        <v>41</v>
      </c>
      <c r="C24" s="25">
        <v>0</v>
      </c>
      <c r="D24" s="26" t="s">
        <v>17</v>
      </c>
      <c r="E24" s="27">
        <v>0</v>
      </c>
      <c r="F24" s="28">
        <f t="shared" si="0"/>
        <v>0</v>
      </c>
      <c r="G24" s="29">
        <v>0.2</v>
      </c>
      <c r="H24" s="30">
        <f t="shared" si="1"/>
        <v>0</v>
      </c>
    </row>
    <row r="25" spans="1:10" ht="27.75" customHeight="1">
      <c r="A25" s="20" t="s">
        <v>42</v>
      </c>
      <c r="B25" s="21" t="s">
        <v>43</v>
      </c>
      <c r="C25" s="15"/>
      <c r="D25" s="15"/>
      <c r="E25" s="15"/>
      <c r="F25" s="22">
        <f>F26+F27+F28+F29</f>
        <v>0</v>
      </c>
      <c r="H25" s="17">
        <f>H26+H27+H28+H29</f>
        <v>0</v>
      </c>
      <c r="I25" s="17">
        <f>I26+I27+I28+I29</f>
        <v>0</v>
      </c>
      <c r="J25" s="17">
        <f>J26+J27+J28+J29</f>
        <v>0</v>
      </c>
    </row>
    <row r="26" spans="1:10" ht="14.25" customHeight="1">
      <c r="A26" s="23" t="s">
        <v>44</v>
      </c>
      <c r="B26" s="24" t="s">
        <v>45</v>
      </c>
      <c r="C26" s="31">
        <v>1</v>
      </c>
      <c r="D26" s="26" t="s">
        <v>20</v>
      </c>
      <c r="E26" s="27">
        <v>0</v>
      </c>
      <c r="F26" s="28">
        <f>ROUND(C26*E26,2)</f>
        <v>0</v>
      </c>
      <c r="G26" s="29">
        <v>0.2</v>
      </c>
      <c r="H26" s="30">
        <f>ROUND(C26*E26,2)*(G26)</f>
        <v>0</v>
      </c>
    </row>
    <row r="27" spans="1:10" ht="14.25" customHeight="1">
      <c r="A27" s="23" t="s">
        <v>46</v>
      </c>
      <c r="B27" s="24" t="s">
        <v>47</v>
      </c>
      <c r="C27" s="31">
        <v>1</v>
      </c>
      <c r="D27" s="26" t="s">
        <v>20</v>
      </c>
      <c r="E27" s="27">
        <v>0</v>
      </c>
      <c r="F27" s="28">
        <f>ROUND(C27*E27,2)</f>
        <v>0</v>
      </c>
      <c r="G27" s="29">
        <v>0.2</v>
      </c>
      <c r="H27" s="30">
        <f>ROUND(C27*E27,2)*(G27)</f>
        <v>0</v>
      </c>
    </row>
    <row r="28" spans="1:10" ht="14.25" customHeight="1">
      <c r="A28" s="23" t="s">
        <v>48</v>
      </c>
      <c r="B28" s="24" t="s">
        <v>49</v>
      </c>
      <c r="C28" s="31">
        <v>1</v>
      </c>
      <c r="D28" s="26" t="s">
        <v>20</v>
      </c>
      <c r="E28" s="27">
        <v>0</v>
      </c>
      <c r="F28" s="28">
        <f>ROUND(C28*E28,2)</f>
        <v>0</v>
      </c>
      <c r="G28" s="29">
        <v>0.2</v>
      </c>
      <c r="H28" s="30">
        <f>ROUND(C28*E28,2)*(G28)</f>
        <v>0</v>
      </c>
    </row>
    <row r="29" spans="1:10" ht="14.25" customHeight="1">
      <c r="A29" s="23" t="s">
        <v>50</v>
      </c>
      <c r="B29" s="24" t="s">
        <v>51</v>
      </c>
      <c r="C29" s="31">
        <v>1</v>
      </c>
      <c r="D29" s="26" t="s">
        <v>20</v>
      </c>
      <c r="E29" s="27">
        <v>0</v>
      </c>
      <c r="F29" s="28">
        <f>ROUND(C29*E29,2)</f>
        <v>0</v>
      </c>
      <c r="G29" s="29">
        <v>0.2</v>
      </c>
      <c r="H29" s="30">
        <f>ROUND(C29*E29,2)*(G29)</f>
        <v>0</v>
      </c>
    </row>
    <row r="30" spans="1:10" ht="15.75" customHeight="1">
      <c r="A30" s="20" t="s">
        <v>52</v>
      </c>
      <c r="B30" s="21" t="s">
        <v>53</v>
      </c>
      <c r="C30" s="15"/>
      <c r="D30" s="15"/>
      <c r="E30" s="15"/>
      <c r="F30" s="22">
        <f>F31+F36+F38+F41</f>
        <v>0</v>
      </c>
      <c r="H30" s="17">
        <f>H31+H36+H38+H41</f>
        <v>0</v>
      </c>
      <c r="I30" s="17">
        <f>I31+I36+I38+I41</f>
        <v>0</v>
      </c>
      <c r="J30" s="17">
        <f>J31+J36+J38+J41</f>
        <v>0</v>
      </c>
    </row>
    <row r="31" spans="1:10" ht="15" customHeight="1">
      <c r="A31" s="32" t="s">
        <v>54</v>
      </c>
      <c r="B31" s="33" t="s">
        <v>55</v>
      </c>
      <c r="C31" s="15"/>
      <c r="D31" s="15"/>
      <c r="E31" s="15"/>
      <c r="F31" s="34">
        <f>F32+F33+F34+F35</f>
        <v>0</v>
      </c>
      <c r="H31" s="17">
        <f>H32+H33+H34+H35</f>
        <v>0</v>
      </c>
      <c r="I31" s="17">
        <f>I32+I33+I34+I35</f>
        <v>0</v>
      </c>
      <c r="J31" s="17">
        <f>J32+J33+J34+J35</f>
        <v>0</v>
      </c>
    </row>
    <row r="32" spans="1:10" ht="14.25" customHeight="1">
      <c r="A32" s="23" t="s">
        <v>56</v>
      </c>
      <c r="B32" s="24" t="s">
        <v>57</v>
      </c>
      <c r="C32" s="25">
        <v>556</v>
      </c>
      <c r="D32" s="26" t="s">
        <v>58</v>
      </c>
      <c r="E32" s="27">
        <v>0</v>
      </c>
      <c r="F32" s="28">
        <f>ROUND(C32*E32,2)</f>
        <v>0</v>
      </c>
      <c r="G32" s="29">
        <v>0.2</v>
      </c>
      <c r="H32" s="30">
        <f>ROUND(C32*E32,2)*(G32)</f>
        <v>0</v>
      </c>
    </row>
    <row r="33" spans="1:10" ht="24.75" customHeight="1">
      <c r="A33" s="23" t="s">
        <v>59</v>
      </c>
      <c r="B33" s="24" t="s">
        <v>60</v>
      </c>
      <c r="C33" s="25">
        <v>556</v>
      </c>
      <c r="D33" s="26" t="s">
        <v>58</v>
      </c>
      <c r="E33" s="27">
        <v>0</v>
      </c>
      <c r="F33" s="28">
        <f>ROUND(C33*E33,2)</f>
        <v>0</v>
      </c>
      <c r="G33" s="29">
        <v>0.2</v>
      </c>
      <c r="H33" s="30">
        <f>ROUND(C33*E33,2)*(G33)</f>
        <v>0</v>
      </c>
    </row>
    <row r="34" spans="1:10" ht="14.25" customHeight="1">
      <c r="A34" s="23" t="s">
        <v>61</v>
      </c>
      <c r="B34" s="24" t="s">
        <v>62</v>
      </c>
      <c r="C34" s="25">
        <v>556</v>
      </c>
      <c r="D34" s="26" t="s">
        <v>58</v>
      </c>
      <c r="E34" s="27">
        <v>0</v>
      </c>
      <c r="F34" s="28">
        <f>ROUND(C34*E34,2)</f>
        <v>0</v>
      </c>
      <c r="G34" s="29">
        <v>0.2</v>
      </c>
      <c r="H34" s="30">
        <f>ROUND(C34*E34,2)*(G34)</f>
        <v>0</v>
      </c>
    </row>
    <row r="35" spans="1:10" ht="24.75" customHeight="1">
      <c r="A35" s="23" t="s">
        <v>63</v>
      </c>
      <c r="B35" s="24" t="s">
        <v>64</v>
      </c>
      <c r="C35" s="25">
        <v>610</v>
      </c>
      <c r="D35" s="26" t="s">
        <v>58</v>
      </c>
      <c r="E35" s="27">
        <v>0</v>
      </c>
      <c r="F35" s="28">
        <f>ROUND(C35*E35,2)</f>
        <v>0</v>
      </c>
      <c r="G35" s="29">
        <v>0.2</v>
      </c>
      <c r="H35" s="30">
        <f>ROUND(C35*E35,2)*(G35)</f>
        <v>0</v>
      </c>
    </row>
    <row r="36" spans="1:10" ht="15" customHeight="1">
      <c r="A36" s="32" t="s">
        <v>65</v>
      </c>
      <c r="B36" s="33" t="s">
        <v>66</v>
      </c>
      <c r="C36" s="15"/>
      <c r="D36" s="15"/>
      <c r="E36" s="15"/>
      <c r="F36" s="34">
        <f>F37</f>
        <v>0</v>
      </c>
      <c r="H36" s="17">
        <f>H37</f>
        <v>0</v>
      </c>
      <c r="I36" s="17">
        <f>I37</f>
        <v>0</v>
      </c>
      <c r="J36" s="17">
        <f>J37</f>
        <v>0</v>
      </c>
    </row>
    <row r="37" spans="1:10" ht="24.75" customHeight="1">
      <c r="A37" s="23" t="s">
        <v>67</v>
      </c>
      <c r="B37" s="24" t="s">
        <v>68</v>
      </c>
      <c r="C37" s="31">
        <v>3</v>
      </c>
      <c r="D37" s="26" t="s">
        <v>69</v>
      </c>
      <c r="E37" s="27">
        <v>0</v>
      </c>
      <c r="F37" s="28">
        <f>ROUND(C37*E37,2)</f>
        <v>0</v>
      </c>
      <c r="G37" s="29">
        <v>0.2</v>
      </c>
      <c r="H37" s="30">
        <f>ROUND(C37*E37,2)*(G37)</f>
        <v>0</v>
      </c>
    </row>
    <row r="38" spans="1:10" ht="15" customHeight="1">
      <c r="A38" s="32" t="s">
        <v>70</v>
      </c>
      <c r="B38" s="33" t="s">
        <v>71</v>
      </c>
      <c r="C38" s="15"/>
      <c r="D38" s="15"/>
      <c r="E38" s="15"/>
      <c r="F38" s="34">
        <f>F39+F40</f>
        <v>0</v>
      </c>
      <c r="H38" s="17">
        <f>H39+H40</f>
        <v>0</v>
      </c>
      <c r="I38" s="17">
        <f>I39+I40</f>
        <v>0</v>
      </c>
      <c r="J38" s="17">
        <f>J39+J40</f>
        <v>0</v>
      </c>
    </row>
    <row r="39" spans="1:10" ht="24.75" customHeight="1">
      <c r="A39" s="23" t="s">
        <v>72</v>
      </c>
      <c r="B39" s="24" t="s">
        <v>73</v>
      </c>
      <c r="C39" s="25">
        <v>201</v>
      </c>
      <c r="D39" s="26" t="s">
        <v>74</v>
      </c>
      <c r="E39" s="27">
        <v>0</v>
      </c>
      <c r="F39" s="28">
        <f>ROUND(C39*E39,2)</f>
        <v>0</v>
      </c>
      <c r="G39" s="29">
        <v>0.2</v>
      </c>
      <c r="H39" s="30">
        <f>ROUND(C39*E39,2)*(G39)</f>
        <v>0</v>
      </c>
    </row>
    <row r="40" spans="1:10" ht="14.25" customHeight="1">
      <c r="A40" s="23" t="s">
        <v>75</v>
      </c>
      <c r="B40" s="24" t="s">
        <v>76</v>
      </c>
      <c r="C40" s="31">
        <v>1</v>
      </c>
      <c r="D40" s="26" t="s">
        <v>69</v>
      </c>
      <c r="E40" s="27">
        <v>0</v>
      </c>
      <c r="F40" s="28">
        <f>ROUND(C40*E40,2)</f>
        <v>0</v>
      </c>
      <c r="G40" s="29">
        <v>0.2</v>
      </c>
      <c r="H40" s="30">
        <f>ROUND(C40*E40,2)*(G40)</f>
        <v>0</v>
      </c>
    </row>
    <row r="41" spans="1:10" ht="15" customHeight="1">
      <c r="A41" s="32" t="s">
        <v>77</v>
      </c>
      <c r="B41" s="33" t="s">
        <v>78</v>
      </c>
      <c r="C41" s="15"/>
      <c r="D41" s="15"/>
      <c r="E41" s="15"/>
      <c r="F41" s="34">
        <f>F42+F43+F44+F45+F46+F47</f>
        <v>0</v>
      </c>
      <c r="H41" s="17">
        <f>H42+H43+H44+H45+H46+H47</f>
        <v>0</v>
      </c>
      <c r="I41" s="17">
        <f>I42+I43+I44+I45+I46+I47</f>
        <v>0</v>
      </c>
      <c r="J41" s="17">
        <f>J42+J43+J44+J45+J46+J47</f>
        <v>0</v>
      </c>
    </row>
    <row r="42" spans="1:10" ht="14.25" customHeight="1">
      <c r="A42" s="23" t="s">
        <v>79</v>
      </c>
      <c r="B42" s="24" t="s">
        <v>80</v>
      </c>
      <c r="C42" s="31">
        <v>4</v>
      </c>
      <c r="D42" s="26" t="s">
        <v>69</v>
      </c>
      <c r="E42" s="27">
        <v>0</v>
      </c>
      <c r="F42" s="28">
        <f t="shared" ref="F42:F47" si="2">ROUND(C42*E42,2)</f>
        <v>0</v>
      </c>
      <c r="G42" s="29">
        <v>0.2</v>
      </c>
      <c r="H42" s="30">
        <f t="shared" ref="H42:H47" si="3">ROUND(C42*E42,2)*(G42)</f>
        <v>0</v>
      </c>
    </row>
    <row r="43" spans="1:10" ht="14.25" customHeight="1">
      <c r="A43" s="23" t="s">
        <v>81</v>
      </c>
      <c r="B43" s="24" t="s">
        <v>82</v>
      </c>
      <c r="C43" s="25">
        <v>22</v>
      </c>
      <c r="D43" s="26" t="s">
        <v>74</v>
      </c>
      <c r="E43" s="27">
        <v>0</v>
      </c>
      <c r="F43" s="28">
        <f t="shared" si="2"/>
        <v>0</v>
      </c>
      <c r="G43" s="29">
        <v>0.2</v>
      </c>
      <c r="H43" s="30">
        <f t="shared" si="3"/>
        <v>0</v>
      </c>
    </row>
    <row r="44" spans="1:10" ht="14.25" customHeight="1">
      <c r="A44" s="23" t="s">
        <v>83</v>
      </c>
      <c r="B44" s="24" t="s">
        <v>84</v>
      </c>
      <c r="C44" s="25">
        <v>43.61</v>
      </c>
      <c r="D44" s="26" t="s">
        <v>74</v>
      </c>
      <c r="E44" s="27">
        <v>0</v>
      </c>
      <c r="F44" s="28">
        <f t="shared" si="2"/>
        <v>0</v>
      </c>
      <c r="G44" s="29">
        <v>0.2</v>
      </c>
      <c r="H44" s="30">
        <f t="shared" si="3"/>
        <v>0</v>
      </c>
    </row>
    <row r="45" spans="1:10" ht="14.25" customHeight="1">
      <c r="A45" s="23" t="s">
        <v>85</v>
      </c>
      <c r="B45" s="24" t="s">
        <v>86</v>
      </c>
      <c r="C45" s="31">
        <v>1</v>
      </c>
      <c r="D45" s="26" t="s">
        <v>20</v>
      </c>
      <c r="E45" s="27">
        <v>0</v>
      </c>
      <c r="F45" s="28">
        <f t="shared" si="2"/>
        <v>0</v>
      </c>
      <c r="G45" s="29">
        <v>0.2</v>
      </c>
      <c r="H45" s="30">
        <f t="shared" si="3"/>
        <v>0</v>
      </c>
    </row>
    <row r="46" spans="1:10" ht="14.25" customHeight="1">
      <c r="A46" s="23" t="s">
        <v>87</v>
      </c>
      <c r="B46" s="24" t="s">
        <v>88</v>
      </c>
      <c r="C46" s="31">
        <v>2</v>
      </c>
      <c r="D46" s="26" t="s">
        <v>69</v>
      </c>
      <c r="E46" s="27">
        <v>0</v>
      </c>
      <c r="F46" s="28">
        <f t="shared" si="2"/>
        <v>0</v>
      </c>
      <c r="G46" s="29">
        <v>0.2</v>
      </c>
      <c r="H46" s="30">
        <f t="shared" si="3"/>
        <v>0</v>
      </c>
    </row>
    <row r="47" spans="1:10" ht="14.25" customHeight="1">
      <c r="A47" s="23" t="s">
        <v>89</v>
      </c>
      <c r="B47" s="24" t="s">
        <v>90</v>
      </c>
      <c r="C47" s="25">
        <v>120.65</v>
      </c>
      <c r="D47" s="26" t="s">
        <v>74</v>
      </c>
      <c r="E47" s="27">
        <v>0</v>
      </c>
      <c r="F47" s="28">
        <f t="shared" si="2"/>
        <v>0</v>
      </c>
      <c r="G47" s="29">
        <v>0.2</v>
      </c>
      <c r="H47" s="30">
        <f t="shared" si="3"/>
        <v>0</v>
      </c>
    </row>
    <row r="48" spans="1:10" ht="15.75" customHeight="1">
      <c r="A48" s="20" t="s">
        <v>91</v>
      </c>
      <c r="B48" s="21" t="s">
        <v>92</v>
      </c>
      <c r="C48" s="15"/>
      <c r="D48" s="15"/>
      <c r="E48" s="15"/>
      <c r="F48" s="22">
        <f>F49+F53+F58</f>
        <v>0</v>
      </c>
      <c r="H48" s="17">
        <f>H49+H53+H58</f>
        <v>0</v>
      </c>
      <c r="I48" s="17">
        <f>I49+I53+I58</f>
        <v>0</v>
      </c>
      <c r="J48" s="17">
        <f>J49+J53+J58</f>
        <v>0</v>
      </c>
    </row>
    <row r="49" spans="1:10" ht="15" customHeight="1">
      <c r="A49" s="32" t="s">
        <v>93</v>
      </c>
      <c r="B49" s="33" t="s">
        <v>55</v>
      </c>
      <c r="C49" s="15"/>
      <c r="D49" s="15"/>
      <c r="E49" s="15"/>
      <c r="F49" s="34">
        <f>F50+F51+F52</f>
        <v>0</v>
      </c>
      <c r="H49" s="17">
        <f>H50+H51+H52</f>
        <v>0</v>
      </c>
      <c r="I49" s="17">
        <f>I50+I51+I52</f>
        <v>0</v>
      </c>
      <c r="J49" s="17">
        <f>J50+J51+J52</f>
        <v>0</v>
      </c>
    </row>
    <row r="50" spans="1:10" ht="24.75" customHeight="1">
      <c r="A50" s="23" t="s">
        <v>94</v>
      </c>
      <c r="B50" s="24" t="s">
        <v>60</v>
      </c>
      <c r="C50" s="25">
        <v>437</v>
      </c>
      <c r="D50" s="26" t="s">
        <v>58</v>
      </c>
      <c r="E50" s="27">
        <v>0</v>
      </c>
      <c r="F50" s="28">
        <f>ROUND(C50*E50,2)</f>
        <v>0</v>
      </c>
      <c r="G50" s="29">
        <v>0.2</v>
      </c>
      <c r="H50" s="30">
        <f>ROUND(C50*E50,2)*(G50)</f>
        <v>0</v>
      </c>
    </row>
    <row r="51" spans="1:10" ht="14.25" customHeight="1">
      <c r="A51" s="23" t="s">
        <v>95</v>
      </c>
      <c r="B51" s="24" t="s">
        <v>62</v>
      </c>
      <c r="C51" s="25">
        <v>437</v>
      </c>
      <c r="D51" s="26" t="s">
        <v>58</v>
      </c>
      <c r="E51" s="27">
        <v>0</v>
      </c>
      <c r="F51" s="28">
        <f>ROUND(C51*E51,2)</f>
        <v>0</v>
      </c>
      <c r="G51" s="29">
        <v>0.2</v>
      </c>
      <c r="H51" s="30">
        <f>ROUND(C51*E51,2)*(G51)</f>
        <v>0</v>
      </c>
    </row>
    <row r="52" spans="1:10" ht="24.75" customHeight="1">
      <c r="A52" s="23" t="s">
        <v>96</v>
      </c>
      <c r="B52" s="24" t="s">
        <v>64</v>
      </c>
      <c r="C52" s="25">
        <v>480</v>
      </c>
      <c r="D52" s="26" t="s">
        <v>58</v>
      </c>
      <c r="E52" s="27">
        <v>0</v>
      </c>
      <c r="F52" s="28">
        <f>ROUND(C52*E52,2)</f>
        <v>0</v>
      </c>
      <c r="G52" s="29">
        <v>0.2</v>
      </c>
      <c r="H52" s="30">
        <f>ROUND(C52*E52,2)*(G52)</f>
        <v>0</v>
      </c>
    </row>
    <row r="53" spans="1:10" ht="15" customHeight="1">
      <c r="A53" s="32" t="s">
        <v>97</v>
      </c>
      <c r="B53" s="33" t="s">
        <v>78</v>
      </c>
      <c r="C53" s="15"/>
      <c r="D53" s="15"/>
      <c r="E53" s="15"/>
      <c r="F53" s="34">
        <f>F54+F55+F56+F57</f>
        <v>0</v>
      </c>
      <c r="H53" s="17">
        <f>H54+H55+H56+H57</f>
        <v>0</v>
      </c>
      <c r="I53" s="17">
        <f>I54+I55+I56+I57</f>
        <v>0</v>
      </c>
      <c r="J53" s="17">
        <f>J54+J55+J56+J57</f>
        <v>0</v>
      </c>
    </row>
    <row r="54" spans="1:10" ht="14.25" customHeight="1">
      <c r="A54" s="23" t="s">
        <v>98</v>
      </c>
      <c r="B54" s="24" t="s">
        <v>80</v>
      </c>
      <c r="C54" s="31">
        <v>4</v>
      </c>
      <c r="D54" s="26" t="s">
        <v>69</v>
      </c>
      <c r="E54" s="27">
        <v>0</v>
      </c>
      <c r="F54" s="28">
        <f>ROUND(C54*E54,2)</f>
        <v>0</v>
      </c>
      <c r="G54" s="29">
        <v>0.2</v>
      </c>
      <c r="H54" s="30">
        <f>ROUND(C54*E54,2)*(G54)</f>
        <v>0</v>
      </c>
    </row>
    <row r="55" spans="1:10" ht="14.25" customHeight="1">
      <c r="A55" s="23" t="s">
        <v>99</v>
      </c>
      <c r="B55" s="24" t="s">
        <v>82</v>
      </c>
      <c r="C55" s="25">
        <v>24</v>
      </c>
      <c r="D55" s="26" t="s">
        <v>74</v>
      </c>
      <c r="E55" s="27">
        <v>0</v>
      </c>
      <c r="F55" s="28">
        <f>ROUND(C55*E55,2)</f>
        <v>0</v>
      </c>
      <c r="G55" s="29">
        <v>0.2</v>
      </c>
      <c r="H55" s="30">
        <f>ROUND(C55*E55,2)*(G55)</f>
        <v>0</v>
      </c>
    </row>
    <row r="56" spans="1:10" ht="14.25" customHeight="1">
      <c r="A56" s="23" t="s">
        <v>100</v>
      </c>
      <c r="B56" s="24" t="s">
        <v>101</v>
      </c>
      <c r="C56" s="31">
        <v>5</v>
      </c>
      <c r="D56" s="26" t="s">
        <v>20</v>
      </c>
      <c r="E56" s="27">
        <v>0</v>
      </c>
      <c r="F56" s="28">
        <f>ROUND(C56*E56,2)</f>
        <v>0</v>
      </c>
      <c r="G56" s="29">
        <v>0.2</v>
      </c>
      <c r="H56" s="30">
        <f>ROUND(C56*E56,2)*(G56)</f>
        <v>0</v>
      </c>
    </row>
    <row r="57" spans="1:10" ht="14.25" customHeight="1">
      <c r="A57" s="23" t="s">
        <v>102</v>
      </c>
      <c r="B57" s="24" t="s">
        <v>88</v>
      </c>
      <c r="C57" s="31">
        <v>2</v>
      </c>
      <c r="D57" s="26" t="s">
        <v>69</v>
      </c>
      <c r="E57" s="27">
        <v>0</v>
      </c>
      <c r="F57" s="28">
        <f>ROUND(C57*E57,2)</f>
        <v>0</v>
      </c>
      <c r="G57" s="29">
        <v>0.2</v>
      </c>
      <c r="H57" s="30">
        <f>ROUND(C57*E57,2)*(G57)</f>
        <v>0</v>
      </c>
    </row>
    <row r="58" spans="1:10" ht="15" customHeight="1">
      <c r="A58" s="32" t="s">
        <v>103</v>
      </c>
      <c r="B58" s="33" t="s">
        <v>104</v>
      </c>
      <c r="C58" s="15"/>
      <c r="D58" s="15"/>
      <c r="E58" s="15"/>
      <c r="F58" s="34">
        <f>F59+F60</f>
        <v>0</v>
      </c>
      <c r="H58" s="17">
        <f>H59+H60</f>
        <v>0</v>
      </c>
      <c r="I58" s="17">
        <f>I59+I60</f>
        <v>0</v>
      </c>
      <c r="J58" s="17">
        <f>J59+J60</f>
        <v>0</v>
      </c>
    </row>
    <row r="59" spans="1:10" ht="14.25" customHeight="1">
      <c r="A59" s="23" t="s">
        <v>105</v>
      </c>
      <c r="B59" s="24" t="s">
        <v>106</v>
      </c>
      <c r="C59" s="25">
        <v>126</v>
      </c>
      <c r="D59" s="26" t="s">
        <v>58</v>
      </c>
      <c r="E59" s="27">
        <v>0</v>
      </c>
      <c r="F59" s="28">
        <f>ROUND(C59*E59,2)</f>
        <v>0</v>
      </c>
      <c r="G59" s="29">
        <v>0.2</v>
      </c>
      <c r="H59" s="30">
        <f>ROUND(C59*E59,2)*(G59)</f>
        <v>0</v>
      </c>
    </row>
    <row r="60" spans="1:10" ht="14.25" customHeight="1">
      <c r="A60" s="23" t="s">
        <v>107</v>
      </c>
      <c r="B60" s="24" t="s">
        <v>108</v>
      </c>
      <c r="C60" s="31">
        <v>1</v>
      </c>
      <c r="D60" s="26" t="s">
        <v>20</v>
      </c>
      <c r="E60" s="27">
        <v>0</v>
      </c>
      <c r="F60" s="28">
        <f>ROUND(C60*E60,2)</f>
        <v>0</v>
      </c>
      <c r="G60" s="29">
        <v>0.2</v>
      </c>
      <c r="H60" s="30">
        <f>ROUND(C60*E60,2)*(G60)</f>
        <v>0</v>
      </c>
    </row>
    <row r="61" spans="1:10" ht="17.25" customHeight="1">
      <c r="A61" s="15"/>
      <c r="B61" s="18" t="s">
        <v>109</v>
      </c>
      <c r="C61" s="15"/>
      <c r="D61" s="15"/>
      <c r="E61" s="15"/>
      <c r="F61" s="19">
        <f>F62</f>
        <v>0</v>
      </c>
      <c r="H61" s="17">
        <f t="shared" ref="H61:J62" si="4">H62</f>
        <v>0</v>
      </c>
      <c r="I61" s="17">
        <f t="shared" si="4"/>
        <v>0</v>
      </c>
      <c r="J61" s="17">
        <f t="shared" si="4"/>
        <v>0</v>
      </c>
    </row>
    <row r="62" spans="1:10" ht="15.75" customHeight="1">
      <c r="A62" s="20" t="s">
        <v>13</v>
      </c>
      <c r="B62" s="21" t="s">
        <v>110</v>
      </c>
      <c r="C62" s="15"/>
      <c r="D62" s="15"/>
      <c r="E62" s="15"/>
      <c r="F62" s="22">
        <f>F63</f>
        <v>0</v>
      </c>
      <c r="H62" s="17">
        <f t="shared" si="4"/>
        <v>0</v>
      </c>
      <c r="I62" s="17">
        <f t="shared" si="4"/>
        <v>0</v>
      </c>
      <c r="J62" s="17">
        <f t="shared" si="4"/>
        <v>0</v>
      </c>
    </row>
    <row r="63" spans="1:10" ht="14.25" customHeight="1">
      <c r="A63" s="35" t="s">
        <v>15</v>
      </c>
      <c r="B63" s="36" t="s">
        <v>57</v>
      </c>
      <c r="C63" s="37">
        <v>140</v>
      </c>
      <c r="D63" s="38" t="s">
        <v>58</v>
      </c>
      <c r="E63" s="39">
        <v>0</v>
      </c>
      <c r="F63" s="40">
        <f>ROUND(C63*E63,2)</f>
        <v>0</v>
      </c>
      <c r="G63" s="29">
        <v>0.2</v>
      </c>
      <c r="H63" s="30">
        <f>ROUND(C63*E63,2)*(G63)</f>
        <v>0</v>
      </c>
    </row>
    <row r="65" spans="1:6" ht="12.75" customHeight="1">
      <c r="B65" s="41" t="s">
        <v>111</v>
      </c>
    </row>
    <row r="66" spans="1:6" ht="14.25" customHeight="1">
      <c r="A66" s="42"/>
      <c r="B66" s="43" t="s">
        <v>12</v>
      </c>
      <c r="C66" s="42"/>
      <c r="D66" s="42"/>
      <c r="E66" s="42"/>
      <c r="F66" s="44"/>
    </row>
    <row r="67" spans="1:6" ht="14.25" customHeight="1">
      <c r="A67" s="42"/>
      <c r="B67" s="43" t="s">
        <v>109</v>
      </c>
      <c r="C67" s="42"/>
      <c r="D67" s="42"/>
      <c r="E67" s="42"/>
      <c r="F67" s="44"/>
    </row>
    <row r="69" spans="1:6" ht="18.75" customHeight="1">
      <c r="B69" s="45" t="s">
        <v>112</v>
      </c>
    </row>
    <row r="70" spans="1:6" ht="14.25" customHeight="1">
      <c r="A70" s="42"/>
      <c r="B70" s="46" t="s">
        <v>113</v>
      </c>
      <c r="C70" s="47"/>
      <c r="D70" s="47"/>
      <c r="E70" s="47"/>
      <c r="F70" s="48">
        <f>F61+F11</f>
        <v>0</v>
      </c>
    </row>
    <row r="71" spans="1:6" ht="14.25" customHeight="1">
      <c r="A71" s="49"/>
      <c r="B71" s="50" t="s">
        <v>114</v>
      </c>
      <c r="C71" s="51"/>
      <c r="D71" s="51"/>
      <c r="E71" s="51"/>
      <c r="F71" s="52"/>
    </row>
    <row r="72" spans="1:6" ht="14.25" customHeight="1">
      <c r="A72" s="49"/>
      <c r="B72" s="53" t="s">
        <v>115</v>
      </c>
      <c r="C72" s="51"/>
      <c r="D72" s="51"/>
      <c r="E72" s="51"/>
      <c r="F72" s="54">
        <f>F70+F71</f>
        <v>0</v>
      </c>
    </row>
    <row r="74" spans="1:6" ht="11.25" customHeight="1">
      <c r="B74" s="55" t="s">
        <v>116</v>
      </c>
      <c r="D74" s="56" t="s">
        <v>117</v>
      </c>
      <c r="E74" s="57"/>
      <c r="F74" s="58"/>
    </row>
    <row r="75" spans="1:6" ht="11.25" customHeight="1">
      <c r="B75" s="59" t="s">
        <v>118</v>
      </c>
      <c r="D75" s="60" t="s">
        <v>118</v>
      </c>
      <c r="E75" s="61"/>
      <c r="F75" s="62"/>
    </row>
    <row r="76" spans="1:6" ht="15" customHeight="1">
      <c r="B76" s="59"/>
      <c r="D76" s="60"/>
      <c r="E76" s="61"/>
      <c r="F76" s="62"/>
    </row>
    <row r="77" spans="1:6" ht="15" customHeight="1">
      <c r="B77" s="63"/>
      <c r="D77" s="64"/>
      <c r="E77" s="61"/>
      <c r="F77" s="62"/>
    </row>
    <row r="78" spans="1:6" ht="15" customHeight="1">
      <c r="B78" s="63"/>
      <c r="D78" s="64"/>
      <c r="E78" s="61"/>
      <c r="F78" s="62"/>
    </row>
    <row r="79" spans="1:6" ht="15" customHeight="1">
      <c r="B79" s="65"/>
      <c r="D79" s="66"/>
      <c r="E79" s="67"/>
      <c r="F79" s="68"/>
    </row>
    <row r="80" spans="1:6" ht="14.25" customHeight="1">
      <c r="A80" s="7" t="s">
        <v>119</v>
      </c>
    </row>
  </sheetData>
  <pageMargins left="0.15994094488187499" right="0.15994094488187499" top="0.15994094488187499" bottom="0.15994094488187499" header="0.15994094488187499" footer="0.15994094488187499"/>
  <pageSetup pageOrder="overThenDown" orientation="portrait" useFirstPageNumber="1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60" max="10485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Gerald Rochet-Blanc</cp:lastModifiedBy>
  <dcterms:created xsi:type="dcterms:W3CDTF">2022-05-20T09:43:48Z</dcterms:created>
  <dcterms:modified xsi:type="dcterms:W3CDTF">2022-05-20T09:43:48Z</dcterms:modified>
</cp:coreProperties>
</file>