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947" firstSheet="10" activeTab="21"/>
  </bookViews>
  <sheets>
    <sheet name="MARCHE N_1" sheetId="1" r:id="rId1"/>
    <sheet name="MARCHE N_2 LOT N_1" sheetId="2" r:id="rId2"/>
    <sheet name="MARCHE N_2 LOT N_ 2" sheetId="3" r:id="rId3"/>
    <sheet name="MARCHE N_2 LOT N_ 3" sheetId="4" r:id="rId4"/>
    <sheet name="MARCHE N_2 LOT N_ 4" sheetId="5" r:id="rId5"/>
    <sheet name="MARCHE N 3 LOT N 1" sheetId="6" r:id="rId6"/>
    <sheet name="MARCHE N_3 LOT 2" sheetId="7" r:id="rId7"/>
    <sheet name="MARCHE N_ 4" sheetId="8" r:id="rId8"/>
    <sheet name="MARCHE N_4 annexe" sheetId="9" r:id="rId9"/>
    <sheet name="MARCHE N_5 LOT N_ 1" sheetId="10" r:id="rId10"/>
    <sheet name="MARCHE N_5 LOT N_ 2" sheetId="11" r:id="rId11"/>
    <sheet name="MARCHE N_6 LOT N_ 1" sheetId="12" r:id="rId12"/>
    <sheet name="MARCHE N_6 LOT N_ 2" sheetId="13" r:id="rId13"/>
    <sheet name="MARCHE N_7 LOT N_ 1" sheetId="14" r:id="rId14"/>
    <sheet name="MARCHE N_7 LOT N_ 2" sheetId="15" r:id="rId15"/>
    <sheet name="MARCHE N_7 LOT N_ 3" sheetId="16" r:id="rId16"/>
    <sheet name="MARCHE N_7 LOT N_ 4" sheetId="17" r:id="rId17"/>
    <sheet name="MARCHE N_7 LOT N_ 5" sheetId="18" r:id="rId18"/>
    <sheet name="MARCHE N_7 LOT N_ 6" sheetId="19" r:id="rId19"/>
    <sheet name="MARCHE N_8 LOT N_ 1" sheetId="20" r:id="rId20"/>
    <sheet name="MARCHE N_8 LOT N_ 2" sheetId="21" r:id="rId21"/>
    <sheet name="MARCHE N_8 LOT N_3" sheetId="22" r:id="rId22"/>
    <sheet name="Feuil1" sheetId="23" r:id="rId23"/>
  </sheets>
  <definedNames>
    <definedName name="_xlnm.Print_Area" localSheetId="21">'MARCHE N_8 LOT N_3'!$A$1:$Z$51</definedName>
  </definedNames>
  <calcPr fullCalcOnLoad="1"/>
</workbook>
</file>

<file path=xl/comments7.xml><?xml version="1.0" encoding="utf-8"?>
<comments xmlns="http://schemas.openxmlformats.org/spreadsheetml/2006/main">
  <authors>
    <author>stock</author>
  </authors>
  <commentList>
    <comment ref="I11" authorId="0">
      <text>
        <r>
          <rPr>
            <b/>
            <sz val="9"/>
            <rFont val="Tahoma"/>
            <family val="0"/>
          </rPr>
          <t>stock: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<sst xmlns="http://schemas.openxmlformats.org/spreadsheetml/2006/main" count="3689" uniqueCount="1132">
  <si>
    <t>APPEL PUBLIC A LA CONCURRENCE DANS LE CADRE D'UNE PROCEDURE ADAPTEE</t>
  </si>
  <si>
    <t>MARCHE N° 1 : FOURNITURE DE FRUITS, LEGUMES ET POMMES DE TERRE SURGELES</t>
  </si>
  <si>
    <t>N°</t>
  </si>
  <si>
    <t>REF.</t>
  </si>
  <si>
    <t>ARTICLES</t>
  </si>
  <si>
    <t>MARQUE</t>
  </si>
  <si>
    <t>UNITE DE FACTURAT°</t>
  </si>
  <si>
    <t>QUANTITE</t>
  </si>
  <si>
    <t>PRIX UNIT.  HORS TAXE*</t>
  </si>
  <si>
    <t>TOTAL H.T.</t>
  </si>
  <si>
    <t>ligne</t>
  </si>
  <si>
    <t>LEGUMES</t>
  </si>
  <si>
    <t>Victor Hugo</t>
  </si>
  <si>
    <t>Saint Exupéry</t>
  </si>
  <si>
    <t>Léon Blum</t>
  </si>
  <si>
    <t>Guillaumet</t>
  </si>
  <si>
    <t>Mermoz</t>
  </si>
  <si>
    <t>Germaine Tillion</t>
  </si>
  <si>
    <t>Grand Selve</t>
  </si>
  <si>
    <t>Voltaire</t>
  </si>
  <si>
    <t>Eugène Montel</t>
  </si>
  <si>
    <t>Jean Jaurès</t>
  </si>
  <si>
    <t>Joseph Rey</t>
  </si>
  <si>
    <t>Bois de la Barthe</t>
  </si>
  <si>
    <t>Lycée Pibrac</t>
  </si>
  <si>
    <t>TOTAL</t>
  </si>
  <si>
    <t>LIGNE1</t>
  </si>
  <si>
    <t>Ail en morceaux sachet 250 g</t>
  </si>
  <si>
    <t xml:space="preserve"> kg</t>
  </si>
  <si>
    <t>LIGNE2</t>
  </si>
  <si>
    <t>LIGNE3</t>
  </si>
  <si>
    <t>Asperge verte</t>
  </si>
  <si>
    <t>kg</t>
  </si>
  <si>
    <t>LIGNE4</t>
  </si>
  <si>
    <t>Aubergines grillées</t>
  </si>
  <si>
    <t>LIGNE5</t>
  </si>
  <si>
    <t>Basilic haché    sachet 250 g</t>
  </si>
  <si>
    <t>LIGNE6</t>
  </si>
  <si>
    <t>Beignets de choux-fleurs</t>
  </si>
  <si>
    <t>LIGNE7</t>
  </si>
  <si>
    <t>Brocolis précuits</t>
  </si>
  <si>
    <t>LIGNE8</t>
  </si>
  <si>
    <t>Carottes rondelles précuites</t>
  </si>
  <si>
    <t>LIGNE9</t>
  </si>
  <si>
    <t>LIGNE10</t>
  </si>
  <si>
    <t xml:space="preserve">Champignons émincés </t>
  </si>
  <si>
    <t>LIGNE11</t>
  </si>
  <si>
    <t>Champignons entiers 1er choix</t>
  </si>
  <si>
    <t>LIGNE12</t>
  </si>
  <si>
    <t>LIGNE13</t>
  </si>
  <si>
    <t>LIGNE14</t>
  </si>
  <si>
    <t>Chou-fleur Fleurette précuit</t>
  </si>
  <si>
    <t>LIGNE15</t>
  </si>
  <si>
    <t>Choux de bruxelles précuits</t>
  </si>
  <si>
    <t>LIGNE16</t>
  </si>
  <si>
    <t>LIGNE17</t>
  </si>
  <si>
    <t>Courgettes rondelles précuites</t>
  </si>
  <si>
    <t>LIGNE18</t>
  </si>
  <si>
    <t>Duo de courgettes</t>
  </si>
  <si>
    <t>LIGNE19</t>
  </si>
  <si>
    <t>Echalotes ciselées</t>
  </si>
  <si>
    <t>LIGNE20</t>
  </si>
  <si>
    <t>Epinard branches</t>
  </si>
  <si>
    <t>LIGNE21</t>
  </si>
  <si>
    <t>Epinard en galets</t>
  </si>
  <si>
    <t>LIGNE22</t>
  </si>
  <si>
    <t>Epinard branches galets</t>
  </si>
  <si>
    <t>LIGNE23</t>
  </si>
  <si>
    <t>Fève entière pelée</t>
  </si>
  <si>
    <t>LIGNE24</t>
  </si>
  <si>
    <t>LIGNE25</t>
  </si>
  <si>
    <t>Haricots beurre fins précuits</t>
  </si>
  <si>
    <t>LIGNE26</t>
  </si>
  <si>
    <t>Haricots verts très fins précuits</t>
  </si>
  <si>
    <t>LIGNE27</t>
  </si>
  <si>
    <t>Jeunes carottes</t>
  </si>
  <si>
    <t>A reporter</t>
  </si>
  <si>
    <t>UNITE DE FACTURATION</t>
  </si>
  <si>
    <t>REPORT</t>
  </si>
  <si>
    <t>LIGNE28</t>
  </si>
  <si>
    <t>Julienne de légumes avec brocolis</t>
  </si>
  <si>
    <t>LIGNE29</t>
  </si>
  <si>
    <t>Julienne de légumes sans brocolis</t>
  </si>
  <si>
    <t>LIGNE30</t>
  </si>
  <si>
    <t>Choux romanesco précuits</t>
  </si>
  <si>
    <t>LIGNE31</t>
  </si>
  <si>
    <t>Flageolets</t>
  </si>
  <si>
    <t>LIGNE32</t>
  </si>
  <si>
    <t>Haricots plats</t>
  </si>
  <si>
    <t>LIGNE33</t>
  </si>
  <si>
    <t>Légumes couscous</t>
  </si>
  <si>
    <t>LIGNE34</t>
  </si>
  <si>
    <t>Légumes potage</t>
  </si>
  <si>
    <t>LIGNE35</t>
  </si>
  <si>
    <t>Légumes ratatouille</t>
  </si>
  <si>
    <t>LIGNE36</t>
  </si>
  <si>
    <t>Macédoine de légumes précuite</t>
  </si>
  <si>
    <t>LIGNE37</t>
  </si>
  <si>
    <r>
      <t xml:space="preserve">Navets en cubes </t>
    </r>
    <r>
      <rPr>
        <sz val="8"/>
        <rFont val="Arial"/>
        <family val="2"/>
      </rPr>
      <t xml:space="preserve">sachet </t>
    </r>
    <r>
      <rPr>
        <sz val="9"/>
        <rFont val="Arial"/>
        <family val="2"/>
      </rPr>
      <t>2,5kg</t>
    </r>
  </si>
  <si>
    <t>LIGNE38</t>
  </si>
  <si>
    <t>Oignons cubes</t>
  </si>
  <si>
    <t>LIGNE39</t>
  </si>
  <si>
    <t>Oignons émincés</t>
  </si>
  <si>
    <t>LIGNE40</t>
  </si>
  <si>
    <t>Oignons grelots</t>
  </si>
  <si>
    <t>LIGNE41</t>
  </si>
  <si>
    <t>Persil haché   sachet 250 g</t>
  </si>
  <si>
    <t>LIGNE42</t>
  </si>
  <si>
    <t>Petits pois /carottes</t>
  </si>
  <si>
    <t>LIGNE43</t>
  </si>
  <si>
    <t>Petits pois extra fins</t>
  </si>
  <si>
    <t>LIGNE44</t>
  </si>
  <si>
    <t>Poêlées brocolis/Champignons</t>
  </si>
  <si>
    <t>LIGNE45</t>
  </si>
  <si>
    <r>
      <t xml:space="preserve">Poêlées de légumes </t>
    </r>
    <r>
      <rPr>
        <b/>
        <sz val="9"/>
        <rFont val="Arial"/>
        <family val="2"/>
      </rPr>
      <t>type asiat./chinoise</t>
    </r>
    <r>
      <rPr>
        <sz val="9"/>
        <rFont val="Arial"/>
        <family val="2"/>
      </rPr>
      <t xml:space="preserve"> sachets 2,5 kg</t>
    </r>
  </si>
  <si>
    <t>LIGNE46</t>
  </si>
  <si>
    <r>
      <t>Poêlées de légumes</t>
    </r>
    <r>
      <rPr>
        <b/>
        <sz val="9"/>
        <rFont val="Arial"/>
        <family val="2"/>
      </rPr>
      <t xml:space="preserve"> type campagnarde</t>
    </r>
    <r>
      <rPr>
        <sz val="9"/>
        <rFont val="Arial"/>
        <family val="2"/>
      </rPr>
      <t xml:space="preserve"> </t>
    </r>
  </si>
  <si>
    <t>LIGNE47</t>
  </si>
  <si>
    <r>
      <t xml:space="preserve">Poêlées de légumes </t>
    </r>
    <r>
      <rPr>
        <b/>
        <sz val="9"/>
        <rFont val="Arial"/>
        <family val="2"/>
      </rPr>
      <t>type méridionale</t>
    </r>
    <r>
      <rPr>
        <sz val="9"/>
        <rFont val="Arial"/>
        <family val="2"/>
      </rPr>
      <t xml:space="preserve"> </t>
    </r>
  </si>
  <si>
    <t>LIGNE48</t>
  </si>
  <si>
    <r>
      <t xml:space="preserve">Poêlées de légumes </t>
    </r>
    <r>
      <rPr>
        <b/>
        <sz val="9"/>
        <rFont val="Arial"/>
        <family val="2"/>
      </rPr>
      <t>type ratatouille</t>
    </r>
  </si>
  <si>
    <t>LIGNE49</t>
  </si>
  <si>
    <r>
      <t xml:space="preserve">Poêlées de légumes </t>
    </r>
    <r>
      <rPr>
        <b/>
        <sz val="9"/>
        <rFont val="Arial"/>
        <family val="2"/>
      </rPr>
      <t xml:space="preserve">type bretonne           </t>
    </r>
  </si>
  <si>
    <t>LIGNE50</t>
  </si>
  <si>
    <r>
      <t xml:space="preserve">Poêlées de légumes </t>
    </r>
    <r>
      <rPr>
        <b/>
        <sz val="9"/>
        <rFont val="Arial"/>
        <family val="2"/>
      </rPr>
      <t xml:space="preserve">type espagnole         </t>
    </r>
  </si>
  <si>
    <t>LIGNE51</t>
  </si>
  <si>
    <r>
      <t xml:space="preserve">Poêlées de légumes </t>
    </r>
    <r>
      <rPr>
        <b/>
        <sz val="9"/>
        <rFont val="Arial"/>
        <family val="2"/>
      </rPr>
      <t xml:space="preserve">type italienne        </t>
    </r>
  </si>
  <si>
    <t>LIGNE52</t>
  </si>
  <si>
    <r>
      <t xml:space="preserve">Poêlées de légumes </t>
    </r>
    <r>
      <rPr>
        <b/>
        <sz val="9"/>
        <rFont val="Arial"/>
        <family val="2"/>
      </rPr>
      <t xml:space="preserve">type indienne        </t>
    </r>
  </si>
  <si>
    <t>LIGNE53</t>
  </si>
  <si>
    <t>Poireaux en rondelles</t>
  </si>
  <si>
    <t>LIGNE54</t>
  </si>
  <si>
    <t>Poivrons lanière</t>
  </si>
  <si>
    <t>LIGNE55</t>
  </si>
  <si>
    <t>Pommes dauphines cuites</t>
  </si>
  <si>
    <t>LIGNE56</t>
  </si>
  <si>
    <t>Pommes frites 6/6</t>
  </si>
  <si>
    <t>LIGNE57</t>
  </si>
  <si>
    <t>Pommes noisettes</t>
  </si>
  <si>
    <t>LIGNE58</t>
  </si>
  <si>
    <t>Pommes rissolées</t>
  </si>
  <si>
    <t>LIGNE59</t>
  </si>
  <si>
    <t xml:space="preserve">Pommes rösti </t>
  </si>
  <si>
    <t>LIGNE60</t>
  </si>
  <si>
    <t>Pommes sautées</t>
  </si>
  <si>
    <t>LIGNE61</t>
  </si>
  <si>
    <t>Printanière de légumes</t>
  </si>
  <si>
    <t>LIGNE62</t>
  </si>
  <si>
    <t>Salsifis coupés</t>
  </si>
  <si>
    <t>LIGNE63</t>
  </si>
  <si>
    <t>Pommes rosti aux légumes</t>
  </si>
  <si>
    <t>LIGNE64</t>
  </si>
  <si>
    <t>Potatoes four</t>
  </si>
  <si>
    <t>LIGNE65</t>
  </si>
  <si>
    <t>LIGNE66</t>
  </si>
  <si>
    <t>LIGNE67</t>
  </si>
  <si>
    <t>LIGNE68</t>
  </si>
  <si>
    <t>LIGNE69</t>
  </si>
  <si>
    <t>LIGNE70</t>
  </si>
  <si>
    <t>Purée de potiron</t>
  </si>
  <si>
    <t>LIGNE71</t>
  </si>
  <si>
    <t xml:space="preserve">Tomates en dés </t>
  </si>
  <si>
    <t>FRUITS</t>
  </si>
  <si>
    <t>LIGNE72</t>
  </si>
  <si>
    <t>Salade de fruits exotiques</t>
  </si>
  <si>
    <t>HORS TVA</t>
  </si>
  <si>
    <t>TVA</t>
  </si>
  <si>
    <t>TOTAL TTC</t>
  </si>
  <si>
    <t>* Le prix unitaire hors taxe proposé inclut toutes les taxes fiscales et parafiscales sauf la TVA.</t>
  </si>
  <si>
    <t>ACTE D'ENGAGEMENT</t>
  </si>
  <si>
    <t>Après avoir pris connaissance du règlement de la présente consultation, je m'engage à livrer les fournitures ci-dessus pour le un montant de ,,,,,,,,,,,,,,,,,,,,,,,,,,,,,,,,,,,,,,HT ET ,,,,,,,,,,,,,,,,,,,,,,,,,,,,,,,,,TTC</t>
  </si>
  <si>
    <t>CACHET DE L'ENTREPRISE</t>
  </si>
  <si>
    <t>Fait à ,,,,,,,,,,,,,,,  le,,,,,,,,,,,,,,,,,,,,,</t>
  </si>
  <si>
    <t>Le Responsable légal de l'entreprise</t>
  </si>
  <si>
    <t>NOM,,,,,,,,,,,,,,,,,,,,,,,,,,,,,,,,,,,,,,,,,,,,,,,,</t>
  </si>
  <si>
    <t>PRENOM,,,,,,,,,,,,,,,,,,,,,,,,,,,,,,,,,,,,,,,,</t>
  </si>
  <si>
    <t>MARCHE N° 2 : VIANDE FRAICHE DE BOUCHERIE, CHARCUTERIE ET VOLAILLES</t>
  </si>
  <si>
    <t xml:space="preserve">LOT N° 1 : VIANDE DE BOEUF, DE VEAU ET D'AGNEAU en morceaux débités </t>
  </si>
  <si>
    <t xml:space="preserve">     LIVRAISON DEMANDEE EN CAISSE PLASTIQUE REUTILISABLE</t>
  </si>
  <si>
    <t>REF,</t>
  </si>
  <si>
    <t xml:space="preserve"> PRIX UNITAIRE  HORS TAXE*</t>
  </si>
  <si>
    <t xml:space="preserve">Viande bœuf </t>
  </si>
  <si>
    <t>Total</t>
  </si>
  <si>
    <t>Steak haché frais 125 g VBF</t>
  </si>
  <si>
    <t>Egrené de boeuf</t>
  </si>
  <si>
    <t>Joue de bœuf préparée et coupée (morceaux de 60 g)</t>
  </si>
  <si>
    <t>Faux filet de boeuf</t>
  </si>
  <si>
    <t>VBF race mixte ou viande rosbeef  tendre de tranche pièce parées portions ou en rôti paré</t>
  </si>
  <si>
    <t>Morceaux à braiser sans os (basse côte, collier, macreuse, paleron, entiers ou semi-parés en morceaux de 60 g</t>
  </si>
  <si>
    <t>Jarret de bœuf cubé</t>
  </si>
  <si>
    <t>Emincé de boeuf</t>
  </si>
  <si>
    <t>Merguez maison</t>
  </si>
  <si>
    <t>Viande de veau lourd &lt;12 mois</t>
  </si>
  <si>
    <t>Epaule ou bas carré en rôti</t>
  </si>
  <si>
    <t>Longe de veau</t>
  </si>
  <si>
    <t>Noix, noix pâtissière, quasi en rôti ou escalope</t>
  </si>
  <si>
    <t>Morceaux à braiser semi-parés - sauté de veau (morceaux de 60 g), épaule, collier, tendron</t>
  </si>
  <si>
    <t>Osso bucco</t>
  </si>
  <si>
    <t>PRIX UNITAIRE HORS TAXE*</t>
  </si>
  <si>
    <t>Viande d'agneau français</t>
  </si>
  <si>
    <t>Gigot à rotir</t>
  </si>
  <si>
    <t>Cotelettes</t>
  </si>
  <si>
    <t>Sauté sans os, épaule, collier (morceaux de 60 g)</t>
  </si>
  <si>
    <t>Viande de mouton français</t>
  </si>
  <si>
    <t>Gigot</t>
  </si>
  <si>
    <t>Lot n° 2 : Viande fraîche de porc sous vide</t>
  </si>
  <si>
    <t xml:space="preserve">                LIVRAISON DEMANDEE EN CAISSE PLASTIQUE REUTILISABLE</t>
  </si>
  <si>
    <t>PRIX UNITAIRE  HORS TAXE</t>
  </si>
  <si>
    <t>Viande fraiche</t>
  </si>
  <si>
    <t xml:space="preserve">Longe désossée, non bardée, non ficelée    </t>
  </si>
  <si>
    <t>Côtes avec os piece 150g (+ou- 10 g) filet</t>
  </si>
  <si>
    <t>Côtes avec os piece 150g (+ou- 10 g) échine</t>
  </si>
  <si>
    <t>Rôti de porc échine</t>
  </si>
  <si>
    <t>Rôti de porc filet</t>
  </si>
  <si>
    <t xml:space="preserve">Sauté (épaule) en morceaux de 50/60g </t>
  </si>
  <si>
    <t>Saucisse sans colorant en portion 120g maison en vrac</t>
  </si>
  <si>
    <t>Chipolatas maison</t>
  </si>
  <si>
    <t>Poitrine de porc farcie cuite</t>
  </si>
  <si>
    <t>Escalope de porc</t>
  </si>
  <si>
    <t>Emincé de porc</t>
  </si>
  <si>
    <t>Poitrine salée sèche (pièce de 2 kg)</t>
  </si>
  <si>
    <t>Chair à saucisse</t>
  </si>
  <si>
    <t>Paupiettes de porc</t>
  </si>
  <si>
    <t>Lot n° 3 : Charcuterie</t>
  </si>
  <si>
    <t>REF</t>
  </si>
  <si>
    <t>Boudin portion 120 g</t>
  </si>
  <si>
    <t>Cervelas</t>
  </si>
  <si>
    <t>Chorizo</t>
  </si>
  <si>
    <t>Chorizo "cular"</t>
  </si>
  <si>
    <t>Dés de jambon cuit</t>
  </si>
  <si>
    <t>Jambon cuit superieur sous vide DDD norme AFNOR</t>
  </si>
  <si>
    <t>Jambon roti aux herbes cuit superieur grillé au four sans os</t>
  </si>
  <si>
    <t>Lardons fumés</t>
  </si>
  <si>
    <t>Lardons salés</t>
  </si>
  <si>
    <t>Mortadelle</t>
  </si>
  <si>
    <r>
      <t xml:space="preserve">Mousse de canard </t>
    </r>
    <r>
      <rPr>
        <u val="single"/>
        <sz val="9"/>
        <rFont val="Arial"/>
        <family val="2"/>
      </rPr>
      <t>sans porc</t>
    </r>
  </si>
  <si>
    <t>Museau</t>
  </si>
  <si>
    <t>Pâté de campagne</t>
  </si>
  <si>
    <t xml:space="preserve">Jambonneau terrine </t>
  </si>
  <si>
    <t>Pâté de tête</t>
  </si>
  <si>
    <t>Rosette</t>
  </si>
  <si>
    <t>Saucisse de Francfort</t>
  </si>
  <si>
    <t>Saucisse de Strasbourg</t>
  </si>
  <si>
    <t>PRIX UNITAIRE HORS TAXE</t>
  </si>
  <si>
    <t>Saucisse fumée à cuire</t>
  </si>
  <si>
    <t>Saucisson à l'ail</t>
  </si>
  <si>
    <t>Rillettes pur porc</t>
  </si>
  <si>
    <t>Rillettes d'oie</t>
  </si>
  <si>
    <t>Lot n° 4 : VOLAILLES, LAPIN</t>
  </si>
  <si>
    <t>Blum</t>
  </si>
  <si>
    <t>G. Tillion</t>
  </si>
  <si>
    <t>Aiguillette de poulet</t>
  </si>
  <si>
    <t>Coquelet</t>
  </si>
  <si>
    <t>Cuisse de canette à rôtir</t>
  </si>
  <si>
    <t>Cuisse de canette confite</t>
  </si>
  <si>
    <t>Cuisse de pintade déjointée</t>
  </si>
  <si>
    <t>Cuisse de poule 180 g/200 g</t>
  </si>
  <si>
    <t>Cuisse de poulet déjointée</t>
  </si>
  <si>
    <t>Emincé de dinde</t>
  </si>
  <si>
    <t>Escalope de dinde 120g (viande blanche sans peau)</t>
  </si>
  <si>
    <t>Escalope de poulet 120 g (viande blanche sans peau)</t>
  </si>
  <si>
    <t>Fiilets de canette 130g/140g</t>
  </si>
  <si>
    <t>Filets de dinde</t>
  </si>
  <si>
    <t>Haut de cuisse de poulet</t>
  </si>
  <si>
    <t>Osso bucco avec os</t>
  </si>
  <si>
    <t>Manchon de poulet</t>
  </si>
  <si>
    <t>Paupiettes de dinde</t>
  </si>
  <si>
    <t>Pilon de poulet</t>
  </si>
  <si>
    <t>Poulet PAC Label Rouge Classe A sans abat</t>
  </si>
  <si>
    <t>Sauté de dinde désossé dénervé sans os, sans peau coupé morceaux 60g</t>
  </si>
  <si>
    <t>Cuisse de poulet déjointée LABEL ROUGE</t>
  </si>
  <si>
    <t>Brochette de dinde</t>
  </si>
  <si>
    <t>Jambon de dinde en cubes sous vide</t>
  </si>
  <si>
    <t>Sauté de canard</t>
  </si>
  <si>
    <t>Sauté de poulet</t>
  </si>
  <si>
    <t>Sauté de sot l'y laisse de dinde</t>
  </si>
  <si>
    <t>Suprême de pintade 130g/140g</t>
  </si>
  <si>
    <t>Suprême de poulet fermier 130g/140g</t>
  </si>
  <si>
    <t>Cuisse de canard à rôtir</t>
  </si>
  <si>
    <t>Bloc de dinde</t>
  </si>
  <si>
    <t>Saucisse de volaille fraîche</t>
  </si>
  <si>
    <t>Chipolata de volaille fraîche</t>
  </si>
  <si>
    <t>MARCHE N° 4 : FOURNITURES DE PRODUITS LAITIERS ET OVOPRODUITS</t>
  </si>
  <si>
    <t>Produits laitiers</t>
  </si>
  <si>
    <t>Lait Brique 1/2 écrémé UHT</t>
  </si>
  <si>
    <t>Litre</t>
  </si>
  <si>
    <t>Lait outre 1/2 écrémé UHT</t>
  </si>
  <si>
    <t>Lait outre entier UHT 10 litres</t>
  </si>
  <si>
    <t>litre</t>
  </si>
  <si>
    <t>Lait coco</t>
  </si>
  <si>
    <t>Beurre 1 kg</t>
  </si>
  <si>
    <t>Beurre 500 g</t>
  </si>
  <si>
    <t>Beurre 250g</t>
  </si>
  <si>
    <t>Beurre micropain</t>
  </si>
  <si>
    <t>Margarine 500g</t>
  </si>
  <si>
    <t>Creme fraiche</t>
  </si>
  <si>
    <t>Liquide   30% MG Brick UHT</t>
  </si>
  <si>
    <t xml:space="preserve"> litre</t>
  </si>
  <si>
    <t>Epaisse en seau</t>
  </si>
  <si>
    <t>seau de 5 litres</t>
  </si>
  <si>
    <t>Crème sucrée vanillée pour chantilly</t>
  </si>
  <si>
    <t>Préparation tiramisu, panna cotta, créme brûlée, cheese cake</t>
  </si>
  <si>
    <t>brique de 1 litre</t>
  </si>
  <si>
    <t>Fromages</t>
  </si>
  <si>
    <t>Fromage à la coupe</t>
  </si>
  <si>
    <t>Assortiment de fromages en portions de 20g</t>
  </si>
  <si>
    <t>pièce</t>
  </si>
  <si>
    <t>Assortiment de fromages en portions de 30g</t>
  </si>
  <si>
    <t>Bleu en dés</t>
  </si>
  <si>
    <t>Bûche de chèvre en 150 g</t>
  </si>
  <si>
    <t>Emmental en bloc</t>
  </si>
  <si>
    <t>Emmental en dés</t>
  </si>
  <si>
    <t>Emmental rapé FRANCAIS</t>
  </si>
  <si>
    <t>Féta en dés</t>
  </si>
  <si>
    <t>Cantal rapé</t>
  </si>
  <si>
    <t>Mozzarella</t>
  </si>
  <si>
    <t>Mozzarella boule</t>
  </si>
  <si>
    <t>Mozzarella "cerise"</t>
  </si>
  <si>
    <t>Mozzarella râpée</t>
  </si>
  <si>
    <t>Fromage à tartiflette</t>
  </si>
  <si>
    <t>Reblochon entier</t>
  </si>
  <si>
    <t>Fromage blanc 40% en seau de 5 Kg</t>
  </si>
  <si>
    <t>Fromage blanc nature non sucré 90 ou 100 g</t>
  </si>
  <si>
    <t>Fromage blanc sucré nature ou aromatisé portion de 100g</t>
  </si>
  <si>
    <t>Liegeois ou viennois 110 g parfums chocolat, café, vanille, caramel</t>
  </si>
  <si>
    <t>Petits suisses (60g)</t>
  </si>
  <si>
    <t>petit suisse nature sucré</t>
  </si>
  <si>
    <t>Nature 40% sans sucre</t>
  </si>
  <si>
    <t>- Aux fruits</t>
  </si>
  <si>
    <t>Desserts lactés</t>
  </si>
  <si>
    <t>Dessert mixé de fruits réfrigéré (100 gr)</t>
  </si>
  <si>
    <t>Crème dessert longue conservation   115 g</t>
  </si>
  <si>
    <t>Crème dessert vanille 115 g</t>
  </si>
  <si>
    <t>Flan vanille nappé caramel 100 g</t>
  </si>
  <si>
    <t xml:space="preserve">Flan gelifié divers parfums 125g </t>
  </si>
  <si>
    <t>Flan lacté gelifié vanille/choco 90 g</t>
  </si>
  <si>
    <t>Oeuf au lait 100 g</t>
  </si>
  <si>
    <t>Mousses 125 g parfums chocolat noir, chocolat au lait, café</t>
  </si>
  <si>
    <t>Semoule au lait vanille (sans caramel)</t>
  </si>
  <si>
    <t>Riz au lait vanille (sans caramel)</t>
  </si>
  <si>
    <t>Yaourts</t>
  </si>
  <si>
    <t>- Nature sucré</t>
  </si>
  <si>
    <t>Nature sucré BIO</t>
  </si>
  <si>
    <t>Nature sans sucre</t>
  </si>
  <si>
    <t xml:space="preserve"> - biologique arôme vanille</t>
  </si>
  <si>
    <t xml:space="preserve"> - aux fruits mixés</t>
  </si>
  <si>
    <t xml:space="preserve"> - aux fruits </t>
  </si>
  <si>
    <t xml:space="preserve"> - aromatisés aux fruits</t>
  </si>
  <si>
    <t xml:space="preserve"> - brassés aux fruits</t>
  </si>
  <si>
    <t xml:space="preserve"> - sur lit de fruits</t>
  </si>
  <si>
    <t>Yaourts soja (non OGM) aux fruits</t>
  </si>
  <si>
    <t>Yaourts soja (non OGM) arômatisés (choco, vanille,,)</t>
  </si>
  <si>
    <t>Yaourts lait végétal (amande, noisette) aromatisé</t>
  </si>
  <si>
    <t>Ovoproduits</t>
  </si>
  <si>
    <t>Blanc d'oeufs en neige</t>
  </si>
  <si>
    <t>barquette</t>
  </si>
  <si>
    <t>Creme anglaise UHT</t>
  </si>
  <si>
    <t>unité</t>
  </si>
  <si>
    <t>Œufs pochés en seau de 75 unités</t>
  </si>
  <si>
    <t>seau</t>
  </si>
  <si>
    <t>jaune d'œuf liquide en litre</t>
  </si>
  <si>
    <t>œuf dur écalé sous vide (53-63 gr)</t>
  </si>
  <si>
    <t>pce</t>
  </si>
  <si>
    <t>omelette fraîche nature 135g</t>
  </si>
  <si>
    <t>omelette fraîche aux fines herbes</t>
  </si>
  <si>
    <t>omelette fraîche au fromage</t>
  </si>
  <si>
    <t>PRIX UNIT. PROPOSE</t>
  </si>
  <si>
    <t>REFER.</t>
  </si>
  <si>
    <t>Petit moulé AFH 65 % MG</t>
  </si>
  <si>
    <t>Chantaillou AFH 19 % MG</t>
  </si>
  <si>
    <t>Petit moulé nature 65 % MG</t>
  </si>
  <si>
    <t>Vache Picon 22,5 % MG</t>
  </si>
  <si>
    <t>Fondu carré 21,5 % MG</t>
  </si>
  <si>
    <r>
      <t xml:space="preserve">Vache qui Rit 50 % MG  </t>
    </r>
    <r>
      <rPr>
        <b/>
        <sz val="9"/>
        <rFont val="Arial"/>
        <family val="2"/>
      </rPr>
      <t>(17,5g)</t>
    </r>
  </si>
  <si>
    <t>Saint Moret 55 % MG</t>
  </si>
  <si>
    <t>Petit Cabray 40 % MG</t>
  </si>
  <si>
    <t>Les Fripons 29 % MG</t>
  </si>
  <si>
    <t>Samos 99  65 % MG</t>
  </si>
  <si>
    <t>P'tit Louis lait de vache</t>
  </si>
  <si>
    <t>Brebis crème 50 % MG</t>
  </si>
  <si>
    <t>Société crème 50 % MG</t>
  </si>
  <si>
    <t>Chavroux 45%MG</t>
  </si>
  <si>
    <t>Mini Babybel rouge 45 % MG</t>
  </si>
  <si>
    <t>Mini Bonbel 45 % MG</t>
  </si>
  <si>
    <t>Assortiment de fromages en portions de 30 g</t>
  </si>
  <si>
    <t xml:space="preserve">Camembert 45 % MG </t>
  </si>
  <si>
    <t>Gouda 48 % MG</t>
  </si>
  <si>
    <t>Edam 45 % MG</t>
  </si>
  <si>
    <t>Milanette 45 % MG</t>
  </si>
  <si>
    <t>Tome noire 50 % MG</t>
  </si>
  <si>
    <t>St Paulin 45 % MG</t>
  </si>
  <si>
    <t>Emmental 45 % MG</t>
  </si>
  <si>
    <t>Tome blanche 45 % MG</t>
  </si>
  <si>
    <t>Cantal jeune 45 % MG</t>
  </si>
  <si>
    <t>St Nectaire 45 % MG</t>
  </si>
  <si>
    <t>Fourme d'Ambert</t>
  </si>
  <si>
    <t>Pyrénées 50 % MG</t>
  </si>
  <si>
    <t>Mini Roitelet 60 % MG</t>
  </si>
  <si>
    <t>Comté 45 % MG</t>
  </si>
  <si>
    <t>Bleu de Bresse 55 % MG</t>
  </si>
  <si>
    <t>Assortiment de fromages à la coupe</t>
  </si>
  <si>
    <t>Edam  22% MG</t>
  </si>
  <si>
    <t>Gouda  27% MG</t>
  </si>
  <si>
    <t>Brique bleu 26% MG</t>
  </si>
  <si>
    <t>Roquefort AOP 32% MG</t>
  </si>
  <si>
    <t>Comté AOP 32% MG</t>
  </si>
  <si>
    <t>Fourme d'Ambert 28% MG</t>
  </si>
  <si>
    <t>Saint Paulin pré-découpé 2kg 23% MG</t>
  </si>
  <si>
    <t>Tome noire pré-découpée 24% MG</t>
  </si>
  <si>
    <t>Tome Catalane</t>
  </si>
  <si>
    <t>Cantal 28% MG</t>
  </si>
  <si>
    <t xml:space="preserve">Mimolette pain </t>
  </si>
  <si>
    <t>Buche chèvre 23% MG</t>
  </si>
  <si>
    <t>Tome grise 25% MG</t>
  </si>
  <si>
    <t>MARCHE N° 5 : PLATS ELABORES</t>
  </si>
  <si>
    <t xml:space="preserve">LOT N° 1 : PLATS ELABORES ET VIANDES SURGELES </t>
  </si>
  <si>
    <t>Cordon bleu de DINDE PLEIN FILET</t>
  </si>
  <si>
    <t>Coquille de poisson</t>
  </si>
  <si>
    <t>Allumettes lardons</t>
  </si>
  <si>
    <t>Palets de chèvre pané</t>
  </si>
  <si>
    <t>Feuilleté au comté</t>
  </si>
  <si>
    <t>Crêpes champignon/60g</t>
  </si>
  <si>
    <t>Crêpes jambon/fromage</t>
  </si>
  <si>
    <t>Crêpes fromage 50 g</t>
  </si>
  <si>
    <t>Croissants jambon/fromage</t>
  </si>
  <si>
    <t>Feuilletés légumes</t>
  </si>
  <si>
    <t>Feuilletés mixte</t>
  </si>
  <si>
    <t>Friands hot-dog</t>
  </si>
  <si>
    <t>Cheeseburger</t>
  </si>
  <si>
    <t>Wings de poulet tex mex</t>
  </si>
  <si>
    <t>Pilon de poulet tex mex</t>
  </si>
  <si>
    <t>Feuilleté du pêcheur 65g</t>
  </si>
  <si>
    <t>Pâte feuilletée gd modèle</t>
  </si>
  <si>
    <t>Pâte feuilletée format gastro</t>
  </si>
  <si>
    <t>Fond de pâte à pizza</t>
  </si>
  <si>
    <t>Légumes farcis sans porc 170 g</t>
  </si>
  <si>
    <t>Tomate farcie sans porc 120 g</t>
  </si>
  <si>
    <t>Palette à la diable</t>
  </si>
  <si>
    <t>à reporter</t>
  </si>
  <si>
    <t>Bœuf haché VBF 120 G</t>
  </si>
  <si>
    <t>Boule de bœuf VBF</t>
  </si>
  <si>
    <t>Egrené de bœuf VBF</t>
  </si>
  <si>
    <t>Bœuf paleron cuit ss vide</t>
  </si>
  <si>
    <t>pièce 1,5kg</t>
  </si>
  <si>
    <t>Accra de morue</t>
  </si>
  <si>
    <t>Lasagnes bolognaise 2 Kg</t>
  </si>
  <si>
    <t>Plaque à lasagnes précuites</t>
  </si>
  <si>
    <t>carton</t>
  </si>
  <si>
    <t>Mini pizza 65 g</t>
  </si>
  <si>
    <t xml:space="preserve">Pizza plaque gastro (51*31) 3 fromages ou royale </t>
  </si>
  <si>
    <t>Feuilletés crus apéritif (boîte de 208)</t>
  </si>
  <si>
    <t>boîte</t>
  </si>
  <si>
    <t>Canapés froids (boîte de 140)</t>
  </si>
  <si>
    <t>Omelette nature 135 g</t>
  </si>
  <si>
    <t>Quiche lorraine 200 g</t>
  </si>
  <si>
    <t>Tarte fromage en bande</t>
  </si>
  <si>
    <t>Tarte légumes en bande</t>
  </si>
  <si>
    <t>Tarte poireaux en bande</t>
  </si>
  <si>
    <t>Tarte à la tomate</t>
  </si>
  <si>
    <t>Tortellinis au fromage</t>
  </si>
  <si>
    <t>Nems</t>
  </si>
  <si>
    <t>Joue de porc confite</t>
  </si>
  <si>
    <t>Cervelas à l'alsacienne</t>
  </si>
  <si>
    <t>Découpe de cuisse de poule 80 g</t>
  </si>
  <si>
    <t>Sauté de lapin</t>
  </si>
  <si>
    <t>Escalope de dinde panée "plein filet"</t>
  </si>
  <si>
    <t>Paupiette de veau sans porc   140 g Qualité Supérieure</t>
  </si>
  <si>
    <t>Tortilla pomme de terre 130 g</t>
  </si>
  <si>
    <t>carton 48 pièces</t>
  </si>
  <si>
    <t xml:space="preserve">Travers de porc (ribs) cuits ss vide façon barbecue </t>
  </si>
  <si>
    <t xml:space="preserve"> </t>
  </si>
  <si>
    <t>LOT N° 2 : PLATS VEGETARIENS</t>
  </si>
  <si>
    <t>Steak fromager</t>
  </si>
  <si>
    <t>Steak de soja (sans OGM) frais</t>
  </si>
  <si>
    <t>Boulettes de céréales</t>
  </si>
  <si>
    <t>Boulettes de soja (non OGM)</t>
  </si>
  <si>
    <t>Egréné végétal</t>
  </si>
  <si>
    <t>MARCHE N° 6 : FOURNITURE DE PAINS, PATISSERIES, VIENNOISERIES, GLACES</t>
  </si>
  <si>
    <t>LOT N° 1 : PAIN</t>
  </si>
  <si>
    <t>PRIX UNITAIRE  HORS TAXE*</t>
  </si>
  <si>
    <t>Petits pains 50/60 gr</t>
  </si>
  <si>
    <t>Autres petits pains(1)</t>
  </si>
  <si>
    <t>Flute</t>
  </si>
  <si>
    <t>baguette</t>
  </si>
  <si>
    <t>1)qualité supérieure aux petits pains classiques 50/60 g (à préciser)</t>
  </si>
  <si>
    <t>LOT N° 2 : PATISSERIES surgelées - VIENNOISERIES - GLACES</t>
  </si>
  <si>
    <t>Beignets divers</t>
  </si>
  <si>
    <t xml:space="preserve">UNITE </t>
  </si>
  <si>
    <t>Choux à la crème</t>
  </si>
  <si>
    <t>UNITE</t>
  </si>
  <si>
    <t>Churros au chocolat</t>
  </si>
  <si>
    <t>KILO</t>
  </si>
  <si>
    <t>Churros nature</t>
  </si>
  <si>
    <t>Clafoutis prédécoupé 10 parts</t>
  </si>
  <si>
    <t>GATEAU</t>
  </si>
  <si>
    <t>Cœur fondant au chocolat</t>
  </si>
  <si>
    <t>crêpes nature 50 g</t>
  </si>
  <si>
    <t>Donuts</t>
  </si>
  <si>
    <t>Eclairs 45 g</t>
  </si>
  <si>
    <t>Fonds de tarte sucré</t>
  </si>
  <si>
    <t>Fonds de tarte salé</t>
  </si>
  <si>
    <t>Forêt noire en bande</t>
  </si>
  <si>
    <t>BANDE</t>
  </si>
  <si>
    <t>Galette des rois à la frangipane</t>
  </si>
  <si>
    <t>Gâteau basque prédécoupé 10 parts</t>
  </si>
  <si>
    <t>Paris brest</t>
  </si>
  <si>
    <t>Tarte aux pommes prédécoupées 10 parts qualité supérieure 60% pomme min</t>
  </si>
  <si>
    <t>TARTE</t>
  </si>
  <si>
    <t>Tarte bourdalou prédécoupée 10 parts</t>
  </si>
  <si>
    <t>Tarte chocolat prédécoupée 10 parts</t>
  </si>
  <si>
    <t>Tarte citron prédécoupée 10 parts</t>
  </si>
  <si>
    <t>Tarte normande qualité supérieure10 parts</t>
  </si>
  <si>
    <t xml:space="preserve">Tarte tropézienne </t>
  </si>
  <si>
    <t>Tiramisu</t>
  </si>
  <si>
    <t>mini pain au chocolat</t>
  </si>
  <si>
    <t>Mini croissant</t>
  </si>
  <si>
    <t>Mini pains aux raisins</t>
  </si>
  <si>
    <t>Croissants PAC</t>
  </si>
  <si>
    <t>Pains au chocolat PAC</t>
  </si>
  <si>
    <t>Crêpes chocolat 50 g</t>
  </si>
  <si>
    <t>Barres glacées</t>
  </si>
  <si>
    <t>Gaufres diverses</t>
  </si>
  <si>
    <t>Glaces coupes liégeoises</t>
  </si>
  <si>
    <t>Glaces en bâtonnets</t>
  </si>
  <si>
    <t>Glaces cônes</t>
  </si>
  <si>
    <t>Glaces cônes qualité supérieure</t>
  </si>
  <si>
    <t>MARCHE N° 7 : PRODUITS D'EPICERIE</t>
  </si>
  <si>
    <t>LOT N° 1 : CONSERVES</t>
  </si>
  <si>
    <t>Artichauts cœur</t>
  </si>
  <si>
    <t>3/1</t>
  </si>
  <si>
    <t>Artichauts fonds</t>
  </si>
  <si>
    <t>Asperges</t>
  </si>
  <si>
    <t>4/4</t>
  </si>
  <si>
    <t>Betteraves</t>
  </si>
  <si>
    <t>5/1</t>
  </si>
  <si>
    <t>Blancs de poireaux</t>
  </si>
  <si>
    <t>Céleri rémoulade</t>
  </si>
  <si>
    <t>Champignons à la grecque</t>
  </si>
  <si>
    <t>Champignons de paris</t>
  </si>
  <si>
    <t>Cœur de fenouil</t>
  </si>
  <si>
    <r>
      <t xml:space="preserve">Cœur de palmier </t>
    </r>
    <r>
      <rPr>
        <u val="single"/>
        <sz val="9"/>
        <rFont val="Arial"/>
        <family val="2"/>
      </rPr>
      <t>morceaux</t>
    </r>
  </si>
  <si>
    <t>Cornichons 80/120</t>
  </si>
  <si>
    <t>Cornichons en rondelles</t>
  </si>
  <si>
    <t>Cotes de bettes</t>
  </si>
  <si>
    <t>Coulis de tomates</t>
  </si>
  <si>
    <t>Flageolets verts</t>
  </si>
  <si>
    <t>Germes de soja</t>
  </si>
  <si>
    <t>Haricots beurre très fins</t>
  </si>
  <si>
    <t>Haricots rouges</t>
  </si>
  <si>
    <t>Pois chiches</t>
  </si>
  <si>
    <t xml:space="preserve">Poivrons piquillos </t>
  </si>
  <si>
    <t>Haricots verts très fins</t>
  </si>
  <si>
    <t>Haricots verts fins coupés</t>
  </si>
  <si>
    <t>Lentilles</t>
  </si>
  <si>
    <t>Macédoine de légumes</t>
  </si>
  <si>
    <t>Maïs</t>
  </si>
  <si>
    <t>Olives denoyautées vertes</t>
  </si>
  <si>
    <t>Olives dénoyautées noires</t>
  </si>
  <si>
    <t>Olives rondelles noires</t>
  </si>
  <si>
    <t>Petits pois très fins</t>
  </si>
  <si>
    <t xml:space="preserve">Petits pois très fins/carottes </t>
  </si>
  <si>
    <t>Salsifis</t>
  </si>
  <si>
    <t>Sauce pour pizza qualité supérieure</t>
  </si>
  <si>
    <t>Tomates en concentré</t>
  </si>
  <si>
    <t>Tomates concassées</t>
  </si>
  <si>
    <t>Abricots au sirop</t>
  </si>
  <si>
    <t>Ananas au sirop en tranches</t>
  </si>
  <si>
    <t>Ananas au sirop en morceaux</t>
  </si>
  <si>
    <t>Cocktail de fruits</t>
  </si>
  <si>
    <t>Pêches au sirop</t>
  </si>
  <si>
    <t>Poires au sirop</t>
  </si>
  <si>
    <t>Poires entières s/vide</t>
  </si>
  <si>
    <t>poche</t>
  </si>
  <si>
    <t>Pommes entières s/vide</t>
  </si>
  <si>
    <t>Pommes en morceaux s/vide</t>
  </si>
  <si>
    <t>Compote de pêches</t>
  </si>
  <si>
    <t>compote de pommes</t>
  </si>
  <si>
    <t>Compote de poires</t>
  </si>
  <si>
    <t>Compote de pommes pâtissière</t>
  </si>
  <si>
    <t>creme dessert</t>
  </si>
  <si>
    <t>creme de marron vanillée</t>
  </si>
  <si>
    <t>CONSERVES DE POISSON</t>
  </si>
  <si>
    <t>Chair de crabe/surimi</t>
  </si>
  <si>
    <t>Filets de maquereaux à la tomate</t>
  </si>
  <si>
    <t>Filets de maquereaux au vin blanc</t>
  </si>
  <si>
    <t>Filet de maquereaux à la moutarde</t>
  </si>
  <si>
    <t>Filet de maquereaus en escabèche</t>
  </si>
  <si>
    <t>Sardines à l'escabèche</t>
  </si>
  <si>
    <t>Sardines à la tomate</t>
  </si>
  <si>
    <t>Sardines à l'huile</t>
  </si>
  <si>
    <t>Thon au naturel Entier Albacore</t>
  </si>
  <si>
    <t>CONSERVES PLATS ELABORES</t>
  </si>
  <si>
    <t>Raviolis sans porc</t>
  </si>
  <si>
    <t>Raviolis en poche (sachet)</t>
  </si>
  <si>
    <t>Raviolis aux légumes en poche</t>
  </si>
  <si>
    <t xml:space="preserve">Confit de Canard </t>
  </si>
  <si>
    <t>LIGNE73</t>
  </si>
  <si>
    <t>Gésiers de dinde éminces</t>
  </si>
  <si>
    <t>LIGNE74</t>
  </si>
  <si>
    <t xml:space="preserve">Manchons de canard confits </t>
  </si>
  <si>
    <t>LIGNE75</t>
  </si>
  <si>
    <t>LIGNE76</t>
  </si>
  <si>
    <t>Graisse de canard</t>
  </si>
  <si>
    <t>LIGNE77</t>
  </si>
  <si>
    <t>Garniture taboulé en poche</t>
  </si>
  <si>
    <t>LIGNE78</t>
  </si>
  <si>
    <t>Garniture taboulé</t>
  </si>
  <si>
    <t>LIGNE79</t>
  </si>
  <si>
    <t>LOT N° 2 : LEGUMES SECS, PATES, RIZ, SEMOULE, FRUITS SECS, CHIPS, PREPARATION PUREE</t>
  </si>
  <si>
    <t>LEGUMES SECS</t>
  </si>
  <si>
    <t>Blé Ebly (sac 5 kg ou 10kg)</t>
  </si>
  <si>
    <t>Boulgour (sac de 5 kg)</t>
  </si>
  <si>
    <t>Haricots lingot (sac 5 kg)</t>
  </si>
  <si>
    <t>Lentilles vertes (sac 5 kg)</t>
  </si>
  <si>
    <t>Pâtes (sac de 5 ou 10 kg)</t>
  </si>
  <si>
    <t>Macaronis 5 kg</t>
  </si>
  <si>
    <t>Pâtes tagliatelles plates ultra résistantes 5 kg</t>
  </si>
  <si>
    <t>Pâtes torsadées aux légumes (tricolores)</t>
  </si>
  <si>
    <t>paquet de 2 kg</t>
  </si>
  <si>
    <t>Vermicelle</t>
  </si>
  <si>
    <t>Couscous semoule précuite moyenne</t>
  </si>
  <si>
    <t>Plaques de lasagnes sèches 1/2 gastro</t>
  </si>
  <si>
    <t>Riz prétraité type Indica (sac de 5 ou 10 kg)</t>
  </si>
  <si>
    <t>riz thaï</t>
  </si>
  <si>
    <t>Polenta (sac de 5 ou 10 kg)</t>
  </si>
  <si>
    <t>FRUITS SECS</t>
  </si>
  <si>
    <t>Amandes en poudre</t>
  </si>
  <si>
    <t>sachet</t>
  </si>
  <si>
    <t>Amandes effilées</t>
  </si>
  <si>
    <t>Fruits secs (abricots, dattes, pruneaux)</t>
  </si>
  <si>
    <t>Noix en cerneaux invalides</t>
  </si>
  <si>
    <t>Pignons de pin (par 1 kg)</t>
  </si>
  <si>
    <t>Raisins secs</t>
  </si>
  <si>
    <t>Raisins blonds</t>
  </si>
  <si>
    <t>PREPARATION PUREE</t>
  </si>
  <si>
    <r>
      <t xml:space="preserve">Purée granulé lait </t>
    </r>
    <r>
      <rPr>
        <b/>
        <sz val="9"/>
        <rFont val="Arial"/>
        <family val="2"/>
      </rPr>
      <t>4,5 kg</t>
    </r>
  </si>
  <si>
    <t>Purée granulé lait salée 5 kg</t>
  </si>
  <si>
    <t>boite</t>
  </si>
  <si>
    <t>Chips 30 g</t>
  </si>
  <si>
    <t xml:space="preserve">unité </t>
  </si>
  <si>
    <t>LOT N° 3 :  ASSAISONNEMENTS, FARINES, PETITS DEJEUNERS, BISCUITS ET BOISSONS</t>
  </si>
  <si>
    <t>ASSAISONNEMENTS, FARINES</t>
  </si>
  <si>
    <t>Lycée de Pibrac</t>
  </si>
  <si>
    <t>Jus de citron type Pulco</t>
  </si>
  <si>
    <t>bouteille</t>
  </si>
  <si>
    <t>Jus d'orange type Pulco</t>
  </si>
  <si>
    <t>Farine T55 (en 1 kg)</t>
  </si>
  <si>
    <t>Farine de maïs type Maïzena</t>
  </si>
  <si>
    <t>Sauce béarnaise</t>
  </si>
  <si>
    <t>seau 5 L</t>
  </si>
  <si>
    <t>Ketchup en doses</t>
  </si>
  <si>
    <t>Ketchup en flacon</t>
  </si>
  <si>
    <t>flacon</t>
  </si>
  <si>
    <t>Mayonnaise en doses</t>
  </si>
  <si>
    <t>Mayonnaise épaisse haute fermeté</t>
  </si>
  <si>
    <t>Moutarde en doses</t>
  </si>
  <si>
    <t>Moutarde</t>
  </si>
  <si>
    <t>Pingouin ketchup</t>
  </si>
  <si>
    <t>Pingouin mayonnaise</t>
  </si>
  <si>
    <t>Pingouin moutarde</t>
  </si>
  <si>
    <t>Pingouin vinaigrette qualité supérieure</t>
  </si>
  <si>
    <t>Sauce Kébab</t>
  </si>
  <si>
    <t>Poivre concassé</t>
  </si>
  <si>
    <t>Poivre gris moulu</t>
  </si>
  <si>
    <t>Poivre dose</t>
  </si>
  <si>
    <t>Sel fin</t>
  </si>
  <si>
    <t>Sel dose</t>
  </si>
  <si>
    <t>Sel gros</t>
  </si>
  <si>
    <t>Sucre dose</t>
  </si>
  <si>
    <t>Sucre glace</t>
  </si>
  <si>
    <t>Sucre roux cassonnade</t>
  </si>
  <si>
    <t>Sucre morceaux enveloppés</t>
  </si>
  <si>
    <t>Sucre semoule par 1 kg</t>
  </si>
  <si>
    <t>Vinaigre balsamique 1 litre</t>
  </si>
  <si>
    <t>Vinaigre de vin 1 litre</t>
  </si>
  <si>
    <t>Vinaigre d'alcool blanc</t>
  </si>
  <si>
    <t>Origan</t>
  </si>
  <si>
    <t>boite 1 kg</t>
  </si>
  <si>
    <t>Herbes de Provence 1 kg</t>
  </si>
  <si>
    <t>sachet 1 kg</t>
  </si>
  <si>
    <t>Laurier moulu</t>
  </si>
  <si>
    <t>Thym 1 kg</t>
  </si>
  <si>
    <t>Mélange type "Spigol" 100g</t>
  </si>
  <si>
    <t>Cumin doux, curry, paprika doux</t>
  </si>
  <si>
    <t>Epices diverses (mexicaine, colombo, chili con carne, cannelle, muscade, raz el anout, colorant paella)</t>
  </si>
  <si>
    <t>Sauce nem en bouteille de 1 litre</t>
  </si>
  <si>
    <t>Sauce soja en bouteille de 1 litre</t>
  </si>
  <si>
    <t>HUILES</t>
  </si>
  <si>
    <t>Huile d'olive</t>
  </si>
  <si>
    <t>Huile mélangée (25%  olive)</t>
  </si>
  <si>
    <t>Huile friture en 5 L</t>
  </si>
  <si>
    <t>Huile de tournesol en 5 L</t>
  </si>
  <si>
    <t>Huile de colza en 5 L</t>
  </si>
  <si>
    <t>Huile d'arachide en 5 L</t>
  </si>
  <si>
    <t>Margarine liquide de cuisson</t>
  </si>
  <si>
    <t>AUTRES</t>
  </si>
  <si>
    <t>Bombe à graisse</t>
  </si>
  <si>
    <t>Vin blanc ordinaire pour cuisine</t>
  </si>
  <si>
    <t>Vin rouge ordinaire</t>
  </si>
  <si>
    <t>cartouche café moulu restaurant (24 x 2)</t>
  </si>
  <si>
    <t>Café moulu 100 % arabica</t>
  </si>
  <si>
    <t>Confitures individuelles parfums assortis</t>
  </si>
  <si>
    <t>carton de 120</t>
  </si>
  <si>
    <t>Confitures individuelles parfum fraises</t>
  </si>
  <si>
    <t>Confitures individuelles parfum groseille</t>
  </si>
  <si>
    <t>Cacao poudre</t>
  </si>
  <si>
    <t>Chocolat poudre dose</t>
  </si>
  <si>
    <t xml:space="preserve">  </t>
  </si>
  <si>
    <t>Compote de fruits en barquette</t>
  </si>
  <si>
    <t>Compote gourde100 g</t>
  </si>
  <si>
    <t>Compote pêche 100 g</t>
  </si>
  <si>
    <t>Compote pomme 100 g</t>
  </si>
  <si>
    <t>compote de poire 100 g</t>
  </si>
  <si>
    <t>Lait poudre sachet 500 g</t>
  </si>
  <si>
    <t>Miel squeezer 500 ml</t>
  </si>
  <si>
    <t>Miel fleurs liq. pot plas 1KG</t>
  </si>
  <si>
    <t>Pâte à tartiner dose individuelle</t>
  </si>
  <si>
    <t>Pain de mie 24 tranches</t>
  </si>
  <si>
    <t>paquet</t>
  </si>
  <si>
    <t>miel dose ct de 120 20 g</t>
  </si>
  <si>
    <t>Biscuits individuels</t>
  </si>
  <si>
    <t>MERCI DE PRECISER S'IL S'AGIT OU NON D'UN EMBALLAGE INDIVIDUEL</t>
  </si>
  <si>
    <t>Accompagnement (type : petits beurre,,,)</t>
  </si>
  <si>
    <t>CARTON</t>
  </si>
  <si>
    <t>Madeleine aux œufs  frais</t>
  </si>
  <si>
    <t>carton 200 pièces</t>
  </si>
  <si>
    <t>Gâteau moelleux fourré citron</t>
  </si>
  <si>
    <t>LIGNE80</t>
  </si>
  <si>
    <t>LIGNE81</t>
  </si>
  <si>
    <t>LIGNE82</t>
  </si>
  <si>
    <t>LIGNE83</t>
  </si>
  <si>
    <t>LIGNE84</t>
  </si>
  <si>
    <t>LIGNE85</t>
  </si>
  <si>
    <t>LIGNE86</t>
  </si>
  <si>
    <t>Barres de céréales</t>
  </si>
  <si>
    <t>barre bretonne</t>
  </si>
  <si>
    <t>pain d'épice</t>
  </si>
  <si>
    <t>pain à tortillas 15 cm/18</t>
  </si>
  <si>
    <t>pain à tortillas 25 cm/18</t>
  </si>
  <si>
    <t xml:space="preserve">thé sachet </t>
  </si>
  <si>
    <t>boite de 100</t>
  </si>
  <si>
    <t>baton de chocolat envellopé</t>
  </si>
  <si>
    <t>boite de 2 kg</t>
  </si>
  <si>
    <t>pâte de fruit</t>
  </si>
  <si>
    <t>180x25 g</t>
  </si>
  <si>
    <t>Sachet  1kg</t>
  </si>
  <si>
    <t>Eau 1,5 litre</t>
  </si>
  <si>
    <t>Eau 0,50 litre</t>
  </si>
  <si>
    <t>Jus d'orange 100 % pur jus</t>
  </si>
  <si>
    <t>Brick 20 cl</t>
  </si>
  <si>
    <t>Jus de pomme 100 % pur jus</t>
  </si>
  <si>
    <t>Jus d'ananas 100 % pur jus</t>
  </si>
  <si>
    <t>Jus de raisin 100 % pur jus</t>
  </si>
  <si>
    <t>Jus multifruits 100 % pur jus</t>
  </si>
  <si>
    <t>Brick 1 L</t>
  </si>
  <si>
    <t>LOT N° 4 : PRODUITS LYOPHILISES SERVANT A LA PREPARATION ET AIDES CULINAIRES</t>
  </si>
  <si>
    <t>FONDS DE SAUCE</t>
  </si>
  <si>
    <t>Couronnement (beurre, ail, persil et autres)</t>
  </si>
  <si>
    <t>Roux blanc</t>
  </si>
  <si>
    <t>Fond blanc de volaille</t>
  </si>
  <si>
    <t xml:space="preserve">Fond brun lié </t>
  </si>
  <si>
    <t>Fumet de poisson</t>
  </si>
  <si>
    <t>boîte de 750 g</t>
  </si>
  <si>
    <t>Fumet de crustacés</t>
  </si>
  <si>
    <t>Jus d'agneau</t>
  </si>
  <si>
    <t>Jus de veau lié</t>
  </si>
  <si>
    <t>Mise en place en pot (ail, pesto, curry)</t>
  </si>
  <si>
    <t>pot</t>
  </si>
  <si>
    <t>Bouillon de bœuf</t>
  </si>
  <si>
    <t>Bouillon de volaille</t>
  </si>
  <si>
    <t>boîte 1 kg</t>
  </si>
  <si>
    <t>Bouillon de légumes</t>
  </si>
  <si>
    <t>Oignons frits déshydratés</t>
  </si>
  <si>
    <t>Sauces épices du soleil</t>
  </si>
  <si>
    <t>Sauces poivre</t>
  </si>
  <si>
    <t>Sauces beurre blanc</t>
  </si>
  <si>
    <t>Sauces Hollandaise</t>
  </si>
  <si>
    <t>Taboulé déshydraté</t>
  </si>
  <si>
    <t>PREPARATIONS DESSERTS</t>
  </si>
  <si>
    <t>Crème brûlée</t>
  </si>
  <si>
    <t>Crème pâtissière à froid</t>
  </si>
  <si>
    <t>sac 5 kg</t>
  </si>
  <si>
    <t>Entremets chocolat</t>
  </si>
  <si>
    <t>Entremets vanille</t>
  </si>
  <si>
    <t>Mousse au chocolat</t>
  </si>
  <si>
    <t>Mousses (type Crunch, Lion, Nesquik, Smarties)</t>
  </si>
  <si>
    <t>Préparation dessert (cookies, muffin, brownies)</t>
  </si>
  <si>
    <t>Aides culinaires</t>
  </si>
  <si>
    <t>Coulis de fruits</t>
  </si>
  <si>
    <t>Chapelure</t>
  </si>
  <si>
    <t>Croutons divers  pour salade</t>
  </si>
  <si>
    <t>sachet de 1 kg</t>
  </si>
  <si>
    <t>Bouchée hôtelière</t>
  </si>
  <si>
    <t>carton de 72</t>
  </si>
  <si>
    <t>Fond de tarte salé cuit diam 10cm</t>
  </si>
  <si>
    <t>Fond de tarte sucrée</t>
  </si>
  <si>
    <t>carton de 18</t>
  </si>
  <si>
    <t>Palet de chocolat noir</t>
  </si>
  <si>
    <t>Pépites choco/caramel</t>
  </si>
  <si>
    <t>Plaque de feuille génoise</t>
  </si>
  <si>
    <t>Préparation pannacotta</t>
  </si>
  <si>
    <t>Potages (tomate, 5 légumes, velouté champignons)</t>
  </si>
  <si>
    <t>Arôme type "Patrelle"</t>
  </si>
  <si>
    <t>Arôme vanille</t>
  </si>
  <si>
    <t>Sauces desserts (fruits rouges, chocolat, caramel)</t>
  </si>
  <si>
    <t>LOT N° 5 : PANIERS REPAS FROIDS</t>
  </si>
  <si>
    <t>Lycée PIBRAC</t>
  </si>
  <si>
    <t>L.1</t>
  </si>
  <si>
    <t>LOT N° 6 : JUS DE FRUITS POUR MACHINES</t>
  </si>
  <si>
    <t>Pur jus Premium ORANGE</t>
  </si>
  <si>
    <t>Pur jus Premium POMME</t>
  </si>
  <si>
    <t>Poissons issus de pêcherie et aquaculture éco responsable de préférence</t>
  </si>
  <si>
    <t>MARCHE N° 8 : PRODUITS DE LA MER OU D'EAU DOUCE</t>
  </si>
  <si>
    <t>LOT N° 1 : PRODUITS DE LA MER OU D'EAU DOUCE SURGELES</t>
  </si>
  <si>
    <t>Code</t>
  </si>
  <si>
    <t>Poissons panés cuits à cœur</t>
  </si>
  <si>
    <t>Brochettes de poisson panées</t>
  </si>
  <si>
    <t>Nuggets de poisson sans arête (qualité supérieure)</t>
  </si>
  <si>
    <t>Poisson pané à la tomate</t>
  </si>
  <si>
    <r>
      <t>Plein filet merlu</t>
    </r>
    <r>
      <rPr>
        <sz val="9"/>
        <rFont val="Arial"/>
        <family val="2"/>
      </rPr>
      <t xml:space="preserve"> meunière sans arête 130 g "du CAP"</t>
    </r>
  </si>
  <si>
    <t>Hoki pané 100 g</t>
  </si>
  <si>
    <t>Hoki pané 120 g</t>
  </si>
  <si>
    <t>Fish'n chips 130g</t>
  </si>
  <si>
    <t>Brochettes de poisson</t>
  </si>
  <si>
    <t>Dos de bonite</t>
  </si>
  <si>
    <t>Steak de thon nature qualité superieur</t>
  </si>
  <si>
    <t>Dos de cabillaud portion 120-140 g</t>
  </si>
  <si>
    <t>(plein filet) de colin/ lieu portionné 120/140 g</t>
  </si>
  <si>
    <t>(plein filet) de merlu portion 120-140 g</t>
  </si>
  <si>
    <t xml:space="preserve">Cœur de filet de Merlu portion 120/140 g </t>
  </si>
  <si>
    <t>Filets de hoki 120-140 g</t>
  </si>
  <si>
    <t>Poisson à la bordelaise</t>
  </si>
  <si>
    <t>grand selve</t>
  </si>
  <si>
    <t>Dos de colin ou lieu noir 120-140 g</t>
  </si>
  <si>
    <t xml:space="preserve">Filets de daurade </t>
  </si>
  <si>
    <t>Filet de truite</t>
  </si>
  <si>
    <t>Filet de saumon Norvège sans arêtes</t>
  </si>
  <si>
    <t>Anneaux d'encornets blanchis</t>
  </si>
  <si>
    <t xml:space="preserve">Cocktail de fruits de mer </t>
  </si>
  <si>
    <t xml:space="preserve">Crevettes décortiquées </t>
  </si>
  <si>
    <t xml:space="preserve">Crevettes entières </t>
  </si>
  <si>
    <t>Cubes de poisson pour gratins</t>
  </si>
  <si>
    <t>Cubes de saumon type Norvège</t>
  </si>
  <si>
    <t>Paupiette de saumon</t>
  </si>
  <si>
    <t>Pavé de saumon du Pacific SALMO SALAR</t>
  </si>
  <si>
    <t xml:space="preserve">Moules de  pleine eau </t>
  </si>
  <si>
    <t>Moules décortiquées</t>
  </si>
  <si>
    <t>Noix de pétoncle sans corail</t>
  </si>
  <si>
    <t>Queue d'écrevisse décortiquée</t>
  </si>
  <si>
    <t>KG</t>
  </si>
  <si>
    <t>Saumonette portion</t>
  </si>
  <si>
    <t>Soupe de poisson surgelée en sachet un litre</t>
  </si>
  <si>
    <t>Filet de carrelet 120/140 g</t>
  </si>
  <si>
    <t>Filet de raie 100/200 g</t>
  </si>
  <si>
    <t>Calmars en beignets (à la romaine)</t>
  </si>
  <si>
    <t>LOT N° 2 : POISSONS FRAIS</t>
  </si>
  <si>
    <t>Poissons non panés dégraissés, découpés sans flancs, désarêtés</t>
  </si>
  <si>
    <t>Anchois à l'huile boite 1Kg</t>
  </si>
  <si>
    <r>
      <t xml:space="preserve">Chutes de saumon fumé </t>
    </r>
    <r>
      <rPr>
        <b/>
        <sz val="9"/>
        <rFont val="Arial"/>
        <family val="2"/>
      </rPr>
      <t>à consommer FROID ou chaud</t>
    </r>
  </si>
  <si>
    <t>Filets de hareng</t>
  </si>
  <si>
    <t>Queues de crevettes décortiquées</t>
  </si>
  <si>
    <t>Roll Mops</t>
  </si>
  <si>
    <t>Saumon fumé prétranché sans intercalaire</t>
  </si>
  <si>
    <t>Surimi en miettes</t>
  </si>
  <si>
    <t>Surimi en rouleaux</t>
  </si>
  <si>
    <t>LOT N° 3 : PRODUITS DE LA MER OU D'EAU DOUCE FRAIS</t>
  </si>
  <si>
    <t>Poissons non panés dégraissés, découpés sans flancs</t>
  </si>
  <si>
    <t>Filet de cabillaud</t>
  </si>
  <si>
    <t>Filet de merlan</t>
  </si>
  <si>
    <t>Filet de hoki</t>
  </si>
  <si>
    <t>Filet Julienne</t>
  </si>
  <si>
    <t>Filet Lieu noir</t>
  </si>
  <si>
    <t>Filet de saumon TRIM D sans arêtes</t>
  </si>
  <si>
    <t>Dos cabillaud</t>
  </si>
  <si>
    <t>Dos lieu noir</t>
  </si>
  <si>
    <t>Dos de merlu</t>
  </si>
  <si>
    <t>Lieu noir portionné 125/130 g</t>
  </si>
  <si>
    <t>Julienne portionnée 125/130g</t>
  </si>
  <si>
    <t>Saumon portionné TRIM D 125/130g</t>
  </si>
  <si>
    <t>crevette cuite décortiquées</t>
  </si>
  <si>
    <t>Crevette cuite Brésil 60/80</t>
  </si>
  <si>
    <t>,</t>
  </si>
  <si>
    <t>Œufs entiers liquide en 2L</t>
  </si>
  <si>
    <r>
      <t>Céréales petit-dej. qualité supérieure (au miel, nature sucrée, chocolat, muesli, riz soufflé chocolat,</t>
    </r>
    <r>
      <rPr>
        <sz val="9"/>
        <color indexed="8"/>
        <rFont val="Arial"/>
        <family val="2"/>
      </rPr>
      <t>fourré chocolat, fruit)</t>
    </r>
  </si>
  <si>
    <r>
      <t xml:space="preserve">Paniers composés par exemple au minimum de : entrée au choix, saladette 160 g, chips 30 g, dessert, kit couvert </t>
    </r>
    <r>
      <rPr>
        <b/>
        <sz val="9"/>
        <color indexed="8"/>
        <rFont val="Arial"/>
        <family val="2"/>
      </rPr>
      <t>recyclable</t>
    </r>
  </si>
  <si>
    <r>
      <t>Moules PAC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type bouchot</t>
    </r>
  </si>
  <si>
    <t>ANNEE 2022</t>
  </si>
  <si>
    <t>ANNÉE 2022</t>
  </si>
  <si>
    <t>APPEL PUBLIC A LA CONCURRENCE DANS LE CADRE D'UNE PROCÉDURE ADAPTÉE</t>
  </si>
  <si>
    <t>MARCHE N° 3 : FOURNITURE DE FRUITS, LÉGUMES ET POMMES DE TERRE FRAIS</t>
  </si>
  <si>
    <t xml:space="preserve">Lot n° 1 : FRUITS ET LÉGUMES FRAIS    </t>
  </si>
  <si>
    <t>UNITÉ DE FACTURATION</t>
  </si>
  <si>
    <t>QUANTITÉ</t>
  </si>
  <si>
    <t>Ligne</t>
  </si>
  <si>
    <t>LÉGUMES</t>
  </si>
  <si>
    <t>Nelson Mandéla</t>
  </si>
  <si>
    <t>LIGNE 1</t>
  </si>
  <si>
    <t>Ail</t>
  </si>
  <si>
    <t>LIGNE 2</t>
  </si>
  <si>
    <t>Aneth</t>
  </si>
  <si>
    <t>botte</t>
  </si>
  <si>
    <t>LIGNE 3</t>
  </si>
  <si>
    <t>Aubergines</t>
  </si>
  <si>
    <t>LIGNE 4</t>
  </si>
  <si>
    <t>Avocats</t>
  </si>
  <si>
    <t>LIGNE 5</t>
  </si>
  <si>
    <t>Basilic</t>
  </si>
  <si>
    <t>LIGNE 6</t>
  </si>
  <si>
    <t>LIGNE 7</t>
  </si>
  <si>
    <t>Bouquet garni</t>
  </si>
  <si>
    <t>LIGNE 8</t>
  </si>
  <si>
    <t>Cerfeuil en botte</t>
  </si>
  <si>
    <t>LIGNE 9</t>
  </si>
  <si>
    <t>Coriandre</t>
  </si>
  <si>
    <t>LIGNE 10</t>
  </si>
  <si>
    <t xml:space="preserve">Carottes  </t>
  </si>
  <si>
    <t>LIGNE 11</t>
  </si>
  <si>
    <t>Céleri branche</t>
  </si>
  <si>
    <t>LIGNE 12</t>
  </si>
  <si>
    <t>Céleri rave</t>
  </si>
  <si>
    <t>LIGNE 13</t>
  </si>
  <si>
    <t>Champignons moyens à farcir</t>
  </si>
  <si>
    <t>LIGNE 14</t>
  </si>
  <si>
    <t>Chou blanc frais</t>
  </si>
  <si>
    <t>LIGNE 15</t>
  </si>
  <si>
    <t>Chou rouge frais</t>
  </si>
  <si>
    <t>LIGNE 16</t>
  </si>
  <si>
    <t>Chou vert frisé</t>
  </si>
  <si>
    <t>LIGNE 17</t>
  </si>
  <si>
    <t>Ciboulette</t>
  </si>
  <si>
    <t>LIGNE 18</t>
  </si>
  <si>
    <t>Citrouille</t>
  </si>
  <si>
    <t>LIGNE 19</t>
  </si>
  <si>
    <t>Concombres</t>
  </si>
  <si>
    <t>LIGNE 20</t>
  </si>
  <si>
    <t>Courgettes</t>
  </si>
  <si>
    <t>LIGNE 21</t>
  </si>
  <si>
    <t>Endives</t>
  </si>
  <si>
    <t>LIGNE 22</t>
  </si>
  <si>
    <t>Menthe</t>
  </si>
  <si>
    <t>LIGNE 23</t>
  </si>
  <si>
    <t>Navets ronds</t>
  </si>
  <si>
    <t>LIGNE 24</t>
  </si>
  <si>
    <t>Navets longs</t>
  </si>
  <si>
    <t>LIGNE 25</t>
  </si>
  <si>
    <t>Oignons frais jaune 60/80</t>
  </si>
  <si>
    <t>LIGNE 26</t>
  </si>
  <si>
    <t>Persil frais en botte</t>
  </si>
  <si>
    <t>LIGNE 27</t>
  </si>
  <si>
    <t>Poireaux entiers</t>
  </si>
  <si>
    <t>LIGNE 28</t>
  </si>
  <si>
    <t>Poivron frais</t>
  </si>
  <si>
    <t>LIGNE 29</t>
  </si>
  <si>
    <t>Radis  en botte</t>
  </si>
  <si>
    <t>LIGNE 30</t>
  </si>
  <si>
    <t>Tomates 57/67</t>
  </si>
  <si>
    <t>LIGNE 31</t>
  </si>
  <si>
    <t>LIGNE 32</t>
  </si>
  <si>
    <t>Tomates 47/57</t>
  </si>
  <si>
    <t>LIGNE 33</t>
  </si>
  <si>
    <t>Tomates cerise en barquette de 250 g</t>
  </si>
  <si>
    <t>LIGNE 34</t>
  </si>
  <si>
    <t>Salade laitue</t>
  </si>
  <si>
    <t>LIGNE 35</t>
  </si>
  <si>
    <t>salade verte batavia</t>
  </si>
  <si>
    <t>LIGNE 36</t>
  </si>
  <si>
    <t>salade feuille de chêne</t>
  </si>
  <si>
    <t>LIGNE 37</t>
  </si>
  <si>
    <t>Salade frisée</t>
  </si>
  <si>
    <t>LIGNE 38</t>
  </si>
  <si>
    <t>LIGNE 39</t>
  </si>
  <si>
    <t>LIGNE 40</t>
  </si>
  <si>
    <t>Salade mâche</t>
  </si>
  <si>
    <t>LIGNE 41</t>
  </si>
  <si>
    <t>Pommes de terre agata</t>
  </si>
  <si>
    <t>LIGNE 42</t>
  </si>
  <si>
    <t>Pommes de terre bintge non lavées</t>
  </si>
  <si>
    <t>LIGNE 43</t>
  </si>
  <si>
    <t>Pomme de terre grenaille</t>
  </si>
  <si>
    <t>LIGNE 44</t>
  </si>
  <si>
    <t>abricots A</t>
  </si>
  <si>
    <t>LIGNE 45</t>
  </si>
  <si>
    <t>Ananas frais B10</t>
  </si>
  <si>
    <t>pc</t>
  </si>
  <si>
    <t>LIGNE 46</t>
  </si>
  <si>
    <t>Bananes portion P19 (100 par carton) (pièce de 150 à 180 g)</t>
  </si>
  <si>
    <t>portion</t>
  </si>
  <si>
    <t>LIGNE 47</t>
  </si>
  <si>
    <t>Cerises +24</t>
  </si>
  <si>
    <t>LIGNE 48</t>
  </si>
  <si>
    <t>Citrons cal 5</t>
  </si>
  <si>
    <t>LIGNE 49</t>
  </si>
  <si>
    <t>Clémentines 2</t>
  </si>
  <si>
    <t>LIGNE 50</t>
  </si>
  <si>
    <t>Fraises</t>
  </si>
  <si>
    <t>LIGNE 51</t>
  </si>
  <si>
    <t>Kiwi cal 33</t>
  </si>
  <si>
    <t>LIGNE 52</t>
  </si>
  <si>
    <t>Litchis</t>
  </si>
  <si>
    <t>LIGNE 53</t>
  </si>
  <si>
    <t>Melon type charentais cal 12</t>
  </si>
  <si>
    <t>LIGNE 54</t>
  </si>
  <si>
    <t>Nectarine B cal 32</t>
  </si>
  <si>
    <t>LIGNE 55</t>
  </si>
  <si>
    <t>Oranges cal 5</t>
  </si>
  <si>
    <t>LIGNE 56</t>
  </si>
  <si>
    <t>Pastèque</t>
  </si>
  <si>
    <t>LIGNE 57</t>
  </si>
  <si>
    <t>Pêches B cal 32</t>
  </si>
  <si>
    <t>LIGNE 58</t>
  </si>
  <si>
    <t>Poires cal 60</t>
  </si>
  <si>
    <t>LIGNE 59</t>
  </si>
  <si>
    <t>Pomelos cal 50</t>
  </si>
  <si>
    <t>LIGNE 60</t>
  </si>
  <si>
    <t>Pommes GOLDEN 135/165 cal 70</t>
  </si>
  <si>
    <t>LIGNE 61</t>
  </si>
  <si>
    <t>LIGNE 62</t>
  </si>
  <si>
    <t>Pommes BRAEBURN135/165 cal 70</t>
  </si>
  <si>
    <t>Pommes CHANTECLERC135/165 cal 70</t>
  </si>
  <si>
    <t>Pommes ROYAL GALA135/165 cal 70</t>
  </si>
  <si>
    <t>Prunes</t>
  </si>
  <si>
    <t>raisin</t>
  </si>
  <si>
    <t>TOTAL HT</t>
  </si>
  <si>
    <t>Après avoir pris connaissance du règlement de la présente consultation, je m'engage à livrer les fournitures ci-dessus pour le un montant de …………………………………………...HT ET …………………………………………..TTC</t>
  </si>
  <si>
    <t>Fait à …………………………..  Le…………………………………..</t>
  </si>
  <si>
    <t>NOM</t>
  </si>
  <si>
    <t>Prénom</t>
  </si>
  <si>
    <t>Lycée Victor Hugo</t>
  </si>
  <si>
    <t>Clg TILLION - AUSSONNE</t>
  </si>
  <si>
    <t>Lycée Saint-Exupéry</t>
  </si>
  <si>
    <t>Clg Blum</t>
  </si>
  <si>
    <t>Clg Grand Selve - GRENADE</t>
  </si>
  <si>
    <t>Clg Mermoz</t>
  </si>
  <si>
    <t>Clg Voltaire</t>
  </si>
  <si>
    <t xml:space="preserve">Clg Bois de la Barthe et </t>
  </si>
  <si>
    <t>Clg Guillemet</t>
  </si>
  <si>
    <t>LP Eugène Montel</t>
  </si>
  <si>
    <t>Lycée Nelson Mandéla - PIBRAC</t>
  </si>
  <si>
    <t>BLAGNAC</t>
  </si>
  <si>
    <t>Clg Jaurès</t>
  </si>
  <si>
    <t>COLOMIERS</t>
  </si>
  <si>
    <t>MARCHÉ N° 3 : FOURNITURE DE FRUITS, LÉGUMES ET POMMES DE TERRE FRAIS</t>
  </si>
  <si>
    <t xml:space="preserve">Lot n° 2 : FRUITS ET LÉGUMES SOUS VIDE  </t>
  </si>
  <si>
    <t>Ail épluché en boîte</t>
  </si>
  <si>
    <t>Betteraves en dés s/vide</t>
  </si>
  <si>
    <t>Blanc de poireaux cru</t>
  </si>
  <si>
    <t>Carottes éboutées s/vide</t>
  </si>
  <si>
    <t>Céleri rave rapé s/vide</t>
  </si>
  <si>
    <t>Champignons émincés frais s/vide</t>
  </si>
  <si>
    <t>Chou blanc émincé 4ème gamme</t>
  </si>
  <si>
    <t>Chou rouge émincé 4ème gamme</t>
  </si>
  <si>
    <t>Echalote épluchée</t>
  </si>
  <si>
    <t>Légumes à pot-au-feu s/vide</t>
  </si>
  <si>
    <t>Mâche en sachet</t>
  </si>
  <si>
    <t>Oignons émincés s/vide</t>
  </si>
  <si>
    <t>Radis équeutés sous atmosphère</t>
  </si>
  <si>
    <t>Salade s/vide sachet 500g "prête à l'emploi"</t>
  </si>
  <si>
    <t>Salade s/vide sachet 500g/ MESCLUN</t>
  </si>
  <si>
    <t>Carottes râpées sous vide</t>
  </si>
  <si>
    <t>PRIX UNITAIRE PROPOSE HORS TAXE*</t>
  </si>
  <si>
    <t>POMMES DE TERRE</t>
  </si>
  <si>
    <t xml:space="preserve">Cube cuites et réfrigérées 5ème gamme </t>
  </si>
  <si>
    <t>Frites 7/7 précuites</t>
  </si>
  <si>
    <t>Lamelles crues</t>
  </si>
  <si>
    <t>Lamelles cuites et réfrigérées 5ème gamme</t>
  </si>
  <si>
    <t>Pomme de terre crue entière épluchée Bintge ou BF15</t>
  </si>
  <si>
    <t>Vapeur cuites et réfrigérées 5ème gamme</t>
  </si>
  <si>
    <t>Salade de fruits frais en seau 2,5 ou 5 kg</t>
  </si>
  <si>
    <t>Segment d'orange en seau</t>
  </si>
  <si>
    <t>Après avoir pris connaissance du règlement de la présente consultation, je m'engage à livrer les fournitures ci-dessus pour le un montant de …………………………………..,HT ET …………………………………TTC</t>
  </si>
  <si>
    <t xml:space="preserve">NOM    </t>
  </si>
  <si>
    <t>Lycée V,Hugo</t>
  </si>
  <si>
    <t>Clg TILLION- AUSSONNE</t>
  </si>
  <si>
    <t>Assortiment de fromages en portions de 20 g environ</t>
  </si>
  <si>
    <t xml:space="preserve">Boursin </t>
  </si>
  <si>
    <t>BIO</t>
  </si>
  <si>
    <t xml:space="preserve"> N ° Ligne</t>
  </si>
  <si>
    <t xml:space="preserve">Vache qui Rit </t>
  </si>
  <si>
    <t>Produits laitiers Biologiques</t>
  </si>
  <si>
    <t>Lait brique</t>
  </si>
  <si>
    <t>Crème liquide</t>
  </si>
  <si>
    <t>Crème épaisse</t>
  </si>
  <si>
    <t>Fromages portion</t>
  </si>
  <si>
    <t xml:space="preserve">Œufs entiers liquide </t>
  </si>
  <si>
    <t xml:space="preserve">œuf dur écalé sous vide </t>
  </si>
  <si>
    <t>omelette nature</t>
  </si>
  <si>
    <t>Tender ou Nuggets de poulet PLEIN FILET</t>
  </si>
  <si>
    <t>Nuggets au fromage</t>
  </si>
  <si>
    <t>Bâtonnets de légumes</t>
  </si>
  <si>
    <t>Poêlées mélange légumes/légumineuses AB</t>
  </si>
  <si>
    <t>Edam</t>
  </si>
  <si>
    <t>Gouda</t>
  </si>
  <si>
    <t xml:space="preserve">Assortiment de fromages en portions/à la coupe  BIO </t>
  </si>
  <si>
    <t>Mini babybel</t>
  </si>
  <si>
    <t>Saint Paulin portion</t>
  </si>
  <si>
    <t>Camembert portion</t>
  </si>
  <si>
    <t>Emmental portion</t>
  </si>
  <si>
    <t>Fromage à tartiner</t>
  </si>
  <si>
    <t xml:space="preserve">Beurre </t>
  </si>
  <si>
    <t>Emmental râpé</t>
  </si>
  <si>
    <t xml:space="preserve">Oignon surgelé </t>
  </si>
  <si>
    <t>LEGUMES SECS BIO</t>
  </si>
  <si>
    <t xml:space="preserve">Mélange céréales </t>
  </si>
  <si>
    <t xml:space="preserve">Riz </t>
  </si>
  <si>
    <t>Petits pois précuits</t>
  </si>
  <si>
    <t>Riz basmati</t>
  </si>
  <si>
    <t>Tortellinis au fromage bio</t>
  </si>
  <si>
    <t>Sauce tomate bio</t>
  </si>
  <si>
    <t>Desserts lactés (liste à préciser)</t>
  </si>
  <si>
    <t>Carré frais</t>
  </si>
  <si>
    <t>Flan patissier</t>
  </si>
  <si>
    <t>Pâtes</t>
  </si>
  <si>
    <t>Huile d'olive BIO</t>
  </si>
  <si>
    <t>Epinard</t>
  </si>
  <si>
    <t xml:space="preserve">Brocolis précuits </t>
  </si>
  <si>
    <t xml:space="preserve">Carottes rondelles précuites </t>
  </si>
  <si>
    <t xml:space="preserve">Haricots verts précuits </t>
  </si>
  <si>
    <t xml:space="preserve">Chou-fleur Fleurette précuit </t>
  </si>
  <si>
    <t xml:space="preserve">Poêlées de légumes précuites type ratatouille </t>
  </si>
  <si>
    <t>Gnocchi bio</t>
  </si>
  <si>
    <t>5/2</t>
  </si>
  <si>
    <t>LIGNE87</t>
  </si>
  <si>
    <t>LIGNE88</t>
  </si>
  <si>
    <t>croq'lait</t>
  </si>
  <si>
    <t>Galettes de céréales</t>
  </si>
  <si>
    <t>LIGNE89</t>
  </si>
  <si>
    <t>LIGNE90</t>
  </si>
  <si>
    <t>LIGNE91</t>
  </si>
  <si>
    <t>LIGNE92</t>
  </si>
  <si>
    <t>LIGNE93</t>
  </si>
  <si>
    <t>bouteille VERRE</t>
  </si>
  <si>
    <t>Lamelles de kébab IQF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</si>
</sst>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22" borderId="0" applyNumberFormat="0" applyBorder="0" applyAlignment="0" applyProtection="0"/>
    <xf numFmtId="9" fontId="0" fillId="0" borderId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4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3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3" fontId="2" fillId="24" borderId="1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>
      <alignment wrapText="1"/>
    </xf>
    <xf numFmtId="0" fontId="3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3" fontId="2" fillId="25" borderId="10" xfId="0" applyNumberFormat="1" applyFont="1" applyFill="1" applyBorder="1" applyAlignment="1">
      <alignment horizontal="center" vertical="center"/>
    </xf>
    <xf numFmtId="3" fontId="2" fillId="25" borderId="17" xfId="0" applyNumberFormat="1" applyFont="1" applyFill="1" applyBorder="1" applyAlignment="1">
      <alignment horizontal="center" vertical="center"/>
    </xf>
    <xf numFmtId="3" fontId="2" fillId="25" borderId="15" xfId="0" applyNumberFormat="1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3" fontId="2" fillId="25" borderId="0" xfId="0" applyNumberFormat="1" applyFont="1" applyFill="1" applyBorder="1" applyAlignment="1">
      <alignment horizontal="center" vertical="center"/>
    </xf>
    <xf numFmtId="3" fontId="2" fillId="25" borderId="28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3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wrapText="1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11"/>
  <sheetViews>
    <sheetView zoomScalePageLayoutView="0" workbookViewId="0" topLeftCell="A13">
      <selection activeCell="U36" sqref="U36"/>
    </sheetView>
  </sheetViews>
  <sheetFormatPr defaultColWidth="11.421875" defaultRowHeight="12.75"/>
  <cols>
    <col min="1" max="1" width="4.57421875" style="1" customWidth="1"/>
    <col min="2" max="2" width="5.00390625" style="2" customWidth="1"/>
    <col min="3" max="3" width="18.421875" style="3" customWidth="1"/>
    <col min="4" max="4" width="8.00390625" style="4" customWidth="1"/>
    <col min="5" max="5" width="9.140625" style="5" customWidth="1"/>
    <col min="6" max="6" width="6.421875" style="6" customWidth="1"/>
    <col min="7" max="7" width="7.421875" style="5" customWidth="1"/>
    <col min="8" max="8" width="6.421875" style="5" customWidth="1"/>
    <col min="9" max="9" width="7.8515625" style="5" customWidth="1"/>
    <col min="10" max="10" width="7.140625" style="5" customWidth="1"/>
    <col min="11" max="11" width="8.57421875" style="5" customWidth="1"/>
    <col min="12" max="12" width="6.57421875" style="5" customWidth="1"/>
    <col min="13" max="14" width="7.140625" style="5" customWidth="1"/>
    <col min="15" max="15" width="6.8515625" style="5" customWidth="1"/>
    <col min="16" max="18" width="6.421875" style="5" customWidth="1"/>
    <col min="19" max="19" width="6.8515625" style="5" customWidth="1"/>
    <col min="20" max="20" width="8.57421875" style="4" bestFit="1" customWidth="1"/>
    <col min="21" max="21" width="6.00390625" style="4" customWidth="1"/>
    <col min="22" max="16384" width="11.421875" style="4" customWidth="1"/>
  </cols>
  <sheetData>
    <row r="4" spans="3:21" ht="12">
      <c r="C4" s="405" t="s">
        <v>886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</row>
    <row r="5" spans="3:21" ht="12">
      <c r="C5" s="405" t="s">
        <v>0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</row>
    <row r="6" spans="3:21" ht="12">
      <c r="C6" s="406" t="s">
        <v>1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</row>
    <row r="7" spans="3:21" ht="12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7.25" customHeight="1">
      <c r="A8" s="9" t="s">
        <v>2</v>
      </c>
      <c r="B8" s="10" t="s">
        <v>3</v>
      </c>
      <c r="C8" s="11" t="s">
        <v>4</v>
      </c>
      <c r="D8" s="12" t="s">
        <v>5</v>
      </c>
      <c r="E8" s="13" t="s">
        <v>6</v>
      </c>
      <c r="F8" s="404" t="s">
        <v>7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13" t="s">
        <v>8</v>
      </c>
      <c r="U8" s="13" t="s">
        <v>9</v>
      </c>
    </row>
    <row r="9" spans="1:21" ht="36" customHeight="1">
      <c r="A9" s="9" t="s">
        <v>10</v>
      </c>
      <c r="B9" s="15"/>
      <c r="C9" s="16" t="s">
        <v>11</v>
      </c>
      <c r="D9" s="17"/>
      <c r="E9" s="18"/>
      <c r="F9" s="19" t="s">
        <v>12</v>
      </c>
      <c r="G9" s="19" t="s">
        <v>13</v>
      </c>
      <c r="H9" s="19" t="s">
        <v>14</v>
      </c>
      <c r="I9" s="10" t="s">
        <v>15</v>
      </c>
      <c r="J9" s="10" t="s">
        <v>16</v>
      </c>
      <c r="K9" s="19" t="s">
        <v>17</v>
      </c>
      <c r="L9" s="19" t="s">
        <v>18</v>
      </c>
      <c r="M9" s="32" t="s">
        <v>19</v>
      </c>
      <c r="N9" s="19" t="s">
        <v>20</v>
      </c>
      <c r="O9" s="19" t="s">
        <v>21</v>
      </c>
      <c r="P9" s="19" t="s">
        <v>22</v>
      </c>
      <c r="Q9" s="12" t="s">
        <v>23</v>
      </c>
      <c r="R9" s="19" t="s">
        <v>24</v>
      </c>
      <c r="S9" s="10" t="s">
        <v>25</v>
      </c>
      <c r="T9" s="17"/>
      <c r="U9" s="17"/>
    </row>
    <row r="10" spans="1:21" ht="24" customHeight="1">
      <c r="A10" s="9" t="s">
        <v>26</v>
      </c>
      <c r="B10" s="15"/>
      <c r="C10" s="20" t="s">
        <v>27</v>
      </c>
      <c r="D10" s="17"/>
      <c r="E10" s="18" t="s">
        <v>28</v>
      </c>
      <c r="F10" s="21">
        <v>30</v>
      </c>
      <c r="G10" s="21">
        <v>35</v>
      </c>
      <c r="H10" s="21">
        <v>20</v>
      </c>
      <c r="I10" s="344">
        <v>20</v>
      </c>
      <c r="J10" s="21">
        <v>50</v>
      </c>
      <c r="K10" s="21">
        <v>60</v>
      </c>
      <c r="L10" s="43">
        <v>10</v>
      </c>
      <c r="M10" s="14">
        <v>10</v>
      </c>
      <c r="N10" s="239">
        <v>10</v>
      </c>
      <c r="O10" s="21">
        <v>10</v>
      </c>
      <c r="P10" s="21">
        <v>0</v>
      </c>
      <c r="Q10" s="21">
        <v>5</v>
      </c>
      <c r="R10" s="21">
        <v>10</v>
      </c>
      <c r="S10" s="21">
        <f aca="true" t="shared" si="0" ref="S10:S30">SUM(F10:R10)</f>
        <v>270</v>
      </c>
      <c r="T10" s="17"/>
      <c r="U10" s="10">
        <f>S10*T10</f>
        <v>0</v>
      </c>
    </row>
    <row r="11" spans="1:21" ht="15.75" customHeight="1">
      <c r="A11" s="9" t="s">
        <v>29</v>
      </c>
      <c r="B11" s="15"/>
      <c r="C11" s="20" t="s">
        <v>31</v>
      </c>
      <c r="D11" s="17"/>
      <c r="E11" s="18" t="s">
        <v>32</v>
      </c>
      <c r="F11" s="21">
        <v>50</v>
      </c>
      <c r="G11" s="21">
        <v>10</v>
      </c>
      <c r="H11" s="21">
        <v>0</v>
      </c>
      <c r="I11" s="344">
        <v>10</v>
      </c>
      <c r="J11" s="21">
        <v>0</v>
      </c>
      <c r="K11" s="21">
        <v>30</v>
      </c>
      <c r="L11" s="43">
        <v>10</v>
      </c>
      <c r="M11" s="14">
        <v>0</v>
      </c>
      <c r="N11" s="239">
        <v>0</v>
      </c>
      <c r="O11" s="21">
        <v>0</v>
      </c>
      <c r="P11" s="21">
        <v>0</v>
      </c>
      <c r="Q11" s="21">
        <v>0</v>
      </c>
      <c r="R11" s="21">
        <v>10</v>
      </c>
      <c r="S11" s="21">
        <f t="shared" si="0"/>
        <v>120</v>
      </c>
      <c r="T11" s="17"/>
      <c r="U11" s="10">
        <f aca="true" t="shared" si="1" ref="U11:U30">S11*T11</f>
        <v>0</v>
      </c>
    </row>
    <row r="12" spans="1:21" ht="15.75" customHeight="1">
      <c r="A12" s="9" t="s">
        <v>30</v>
      </c>
      <c r="B12" s="15"/>
      <c r="C12" s="20" t="s">
        <v>34</v>
      </c>
      <c r="D12" s="17"/>
      <c r="E12" s="18" t="s">
        <v>32</v>
      </c>
      <c r="F12" s="21">
        <v>100</v>
      </c>
      <c r="G12" s="21">
        <v>150</v>
      </c>
      <c r="H12" s="21">
        <v>0</v>
      </c>
      <c r="I12" s="344">
        <v>0</v>
      </c>
      <c r="J12" s="21">
        <v>50</v>
      </c>
      <c r="K12" s="21">
        <v>30</v>
      </c>
      <c r="L12" s="43">
        <v>30</v>
      </c>
      <c r="M12" s="14">
        <v>0</v>
      </c>
      <c r="N12" s="239">
        <v>0</v>
      </c>
      <c r="O12" s="21">
        <v>0</v>
      </c>
      <c r="P12" s="21">
        <v>0</v>
      </c>
      <c r="Q12" s="21">
        <v>10</v>
      </c>
      <c r="R12" s="21">
        <v>50</v>
      </c>
      <c r="S12" s="21">
        <f t="shared" si="0"/>
        <v>420</v>
      </c>
      <c r="T12" s="17"/>
      <c r="U12" s="10">
        <f t="shared" si="1"/>
        <v>0</v>
      </c>
    </row>
    <row r="13" spans="1:21" ht="22.5" customHeight="1">
      <c r="A13" s="9" t="s">
        <v>33</v>
      </c>
      <c r="B13" s="15"/>
      <c r="C13" s="20" t="s">
        <v>36</v>
      </c>
      <c r="D13" s="17"/>
      <c r="E13" s="18" t="s">
        <v>32</v>
      </c>
      <c r="F13" s="21">
        <v>20</v>
      </c>
      <c r="G13" s="21">
        <v>10</v>
      </c>
      <c r="H13" s="21">
        <v>8</v>
      </c>
      <c r="I13" s="344">
        <v>5</v>
      </c>
      <c r="J13" s="21">
        <v>5</v>
      </c>
      <c r="K13" s="21">
        <v>15</v>
      </c>
      <c r="L13" s="43">
        <v>5</v>
      </c>
      <c r="M13" s="14">
        <v>5</v>
      </c>
      <c r="N13" s="239">
        <v>3</v>
      </c>
      <c r="O13" s="21">
        <v>2</v>
      </c>
      <c r="P13" s="21">
        <v>0</v>
      </c>
      <c r="Q13" s="21">
        <v>5</v>
      </c>
      <c r="R13" s="21">
        <v>10</v>
      </c>
      <c r="S13" s="21">
        <f t="shared" si="0"/>
        <v>93</v>
      </c>
      <c r="T13" s="17"/>
      <c r="U13" s="10">
        <f t="shared" si="1"/>
        <v>0</v>
      </c>
    </row>
    <row r="14" spans="1:21" ht="25.5" customHeight="1">
      <c r="A14" s="9" t="s">
        <v>35</v>
      </c>
      <c r="B14" s="15"/>
      <c r="C14" s="20" t="s">
        <v>38</v>
      </c>
      <c r="D14" s="17"/>
      <c r="E14" s="18" t="s">
        <v>32</v>
      </c>
      <c r="F14" s="21">
        <v>0</v>
      </c>
      <c r="G14" s="21">
        <v>20</v>
      </c>
      <c r="H14" s="21">
        <v>80</v>
      </c>
      <c r="I14" s="344">
        <v>0</v>
      </c>
      <c r="J14" s="21">
        <v>50</v>
      </c>
      <c r="K14" s="21">
        <v>0</v>
      </c>
      <c r="L14" s="43">
        <v>20</v>
      </c>
      <c r="M14" s="14">
        <v>0</v>
      </c>
      <c r="N14" s="239">
        <v>0</v>
      </c>
      <c r="O14" s="21">
        <v>40</v>
      </c>
      <c r="P14" s="21">
        <v>0</v>
      </c>
      <c r="Q14" s="21">
        <v>50</v>
      </c>
      <c r="R14" s="21">
        <v>0</v>
      </c>
      <c r="S14" s="21">
        <f t="shared" si="0"/>
        <v>260</v>
      </c>
      <c r="T14" s="17"/>
      <c r="U14" s="10">
        <f t="shared" si="1"/>
        <v>0</v>
      </c>
    </row>
    <row r="15" spans="1:21" ht="12">
      <c r="A15" s="9" t="s">
        <v>37</v>
      </c>
      <c r="B15" s="15"/>
      <c r="C15" s="20" t="s">
        <v>40</v>
      </c>
      <c r="D15" s="17"/>
      <c r="E15" s="18" t="s">
        <v>32</v>
      </c>
      <c r="F15" s="21">
        <v>200</v>
      </c>
      <c r="G15" s="21">
        <v>300</v>
      </c>
      <c r="H15" s="21">
        <v>80</v>
      </c>
      <c r="I15" s="344">
        <v>100</v>
      </c>
      <c r="J15" s="21">
        <v>250</v>
      </c>
      <c r="K15" s="21">
        <v>300</v>
      </c>
      <c r="L15" s="43">
        <v>150</v>
      </c>
      <c r="M15" s="14">
        <v>100</v>
      </c>
      <c r="N15" s="239">
        <v>30</v>
      </c>
      <c r="O15" s="21">
        <v>100</v>
      </c>
      <c r="P15" s="21">
        <v>180</v>
      </c>
      <c r="Q15" s="21">
        <v>100</v>
      </c>
      <c r="R15" s="21">
        <v>100</v>
      </c>
      <c r="S15" s="21">
        <f t="shared" si="0"/>
        <v>1990</v>
      </c>
      <c r="T15" s="17"/>
      <c r="U15" s="10">
        <f t="shared" si="1"/>
        <v>0</v>
      </c>
    </row>
    <row r="16" spans="1:21" ht="23.25" customHeight="1">
      <c r="A16" s="9" t="s">
        <v>39</v>
      </c>
      <c r="B16" s="15"/>
      <c r="C16" s="20" t="s">
        <v>42</v>
      </c>
      <c r="D16" s="17"/>
      <c r="E16" s="18" t="s">
        <v>32</v>
      </c>
      <c r="F16" s="21">
        <v>700</v>
      </c>
      <c r="G16" s="21">
        <v>200</v>
      </c>
      <c r="H16" s="21">
        <v>200</v>
      </c>
      <c r="I16" s="344">
        <v>300</v>
      </c>
      <c r="J16" s="21">
        <v>300</v>
      </c>
      <c r="K16" s="21">
        <v>700</v>
      </c>
      <c r="L16" s="43">
        <v>60</v>
      </c>
      <c r="M16" s="14">
        <v>60</v>
      </c>
      <c r="N16" s="239">
        <v>40</v>
      </c>
      <c r="O16" s="21">
        <v>200</v>
      </c>
      <c r="P16" s="21">
        <v>0</v>
      </c>
      <c r="Q16" s="21">
        <v>50</v>
      </c>
      <c r="R16" s="21">
        <v>100</v>
      </c>
      <c r="S16" s="21">
        <f t="shared" si="0"/>
        <v>2910</v>
      </c>
      <c r="T16" s="17"/>
      <c r="U16" s="10">
        <f t="shared" si="1"/>
        <v>0</v>
      </c>
    </row>
    <row r="17" spans="1:21" ht="24">
      <c r="A17" s="9" t="s">
        <v>41</v>
      </c>
      <c r="B17" s="15"/>
      <c r="C17" s="20" t="s">
        <v>45</v>
      </c>
      <c r="D17" s="17"/>
      <c r="E17" s="18" t="s">
        <v>32</v>
      </c>
      <c r="F17" s="21">
        <v>200</v>
      </c>
      <c r="G17" s="21">
        <v>200</v>
      </c>
      <c r="H17" s="21">
        <v>50</v>
      </c>
      <c r="I17" s="344">
        <v>50</v>
      </c>
      <c r="J17" s="21">
        <v>150</v>
      </c>
      <c r="K17" s="21">
        <v>150</v>
      </c>
      <c r="L17" s="43">
        <v>40</v>
      </c>
      <c r="M17" s="14">
        <v>20</v>
      </c>
      <c r="N17" s="239">
        <v>20</v>
      </c>
      <c r="O17" s="21">
        <v>20</v>
      </c>
      <c r="P17" s="21">
        <v>0</v>
      </c>
      <c r="Q17" s="21">
        <v>70</v>
      </c>
      <c r="R17" s="21">
        <v>50</v>
      </c>
      <c r="S17" s="21">
        <f t="shared" si="0"/>
        <v>1020</v>
      </c>
      <c r="T17" s="17"/>
      <c r="U17" s="10">
        <f t="shared" si="1"/>
        <v>0</v>
      </c>
    </row>
    <row r="18" spans="1:21" ht="24">
      <c r="A18" s="9" t="s">
        <v>43</v>
      </c>
      <c r="B18" s="15"/>
      <c r="C18" s="20" t="s">
        <v>47</v>
      </c>
      <c r="D18" s="17"/>
      <c r="E18" s="18" t="s">
        <v>32</v>
      </c>
      <c r="F18" s="21">
        <v>30</v>
      </c>
      <c r="G18" s="21">
        <v>10</v>
      </c>
      <c r="H18" s="21">
        <v>0</v>
      </c>
      <c r="I18" s="344">
        <v>0</v>
      </c>
      <c r="J18" s="21">
        <v>0</v>
      </c>
      <c r="K18" s="21">
        <v>10</v>
      </c>
      <c r="L18" s="43">
        <v>20</v>
      </c>
      <c r="M18" s="14">
        <v>0</v>
      </c>
      <c r="N18" s="239">
        <v>20</v>
      </c>
      <c r="O18" s="21">
        <v>0</v>
      </c>
      <c r="P18" s="21">
        <v>0</v>
      </c>
      <c r="Q18" s="21">
        <v>0</v>
      </c>
      <c r="R18" s="21">
        <v>10</v>
      </c>
      <c r="S18" s="21">
        <f t="shared" si="0"/>
        <v>100</v>
      </c>
      <c r="T18" s="17"/>
      <c r="U18" s="10">
        <f t="shared" si="1"/>
        <v>0</v>
      </c>
    </row>
    <row r="19" spans="1:21" ht="24.75" customHeight="1">
      <c r="A19" s="9" t="s">
        <v>44</v>
      </c>
      <c r="B19" s="15"/>
      <c r="C19" s="20" t="s">
        <v>51</v>
      </c>
      <c r="D19" s="17"/>
      <c r="E19" s="18" t="s">
        <v>32</v>
      </c>
      <c r="F19" s="21">
        <v>200</v>
      </c>
      <c r="G19" s="21">
        <v>400</v>
      </c>
      <c r="H19" s="21">
        <v>160</v>
      </c>
      <c r="I19" s="344">
        <v>200</v>
      </c>
      <c r="J19" s="21">
        <v>500</v>
      </c>
      <c r="K19" s="21">
        <v>300</v>
      </c>
      <c r="L19" s="43">
        <v>200</v>
      </c>
      <c r="M19" s="14">
        <v>200</v>
      </c>
      <c r="N19" s="239">
        <v>100</v>
      </c>
      <c r="O19" s="21">
        <v>50</v>
      </c>
      <c r="P19" s="21">
        <v>270</v>
      </c>
      <c r="Q19" s="21">
        <v>100</v>
      </c>
      <c r="R19" s="21">
        <v>100</v>
      </c>
      <c r="S19" s="21">
        <f t="shared" si="0"/>
        <v>2780</v>
      </c>
      <c r="T19" s="17"/>
      <c r="U19" s="10">
        <f t="shared" si="1"/>
        <v>0</v>
      </c>
    </row>
    <row r="20" spans="1:21" ht="24.75" customHeight="1">
      <c r="A20" s="9" t="s">
        <v>46</v>
      </c>
      <c r="B20" s="15"/>
      <c r="C20" s="20" t="s">
        <v>53</v>
      </c>
      <c r="D20" s="17"/>
      <c r="E20" s="18" t="s">
        <v>32</v>
      </c>
      <c r="F20" s="21">
        <v>70</v>
      </c>
      <c r="G20" s="21">
        <v>100</v>
      </c>
      <c r="H20" s="21">
        <v>160</v>
      </c>
      <c r="I20" s="344">
        <v>100</v>
      </c>
      <c r="J20" s="21">
        <v>50</v>
      </c>
      <c r="K20" s="21">
        <v>0</v>
      </c>
      <c r="L20" s="43">
        <v>50</v>
      </c>
      <c r="M20" s="14">
        <v>0</v>
      </c>
      <c r="N20" s="239">
        <v>0</v>
      </c>
      <c r="O20" s="21">
        <v>0</v>
      </c>
      <c r="P20" s="21">
        <v>40</v>
      </c>
      <c r="Q20" s="21">
        <v>0</v>
      </c>
      <c r="R20" s="21">
        <v>30</v>
      </c>
      <c r="S20" s="21">
        <f t="shared" si="0"/>
        <v>600</v>
      </c>
      <c r="T20" s="17"/>
      <c r="U20" s="10">
        <f t="shared" si="1"/>
        <v>0</v>
      </c>
    </row>
    <row r="21" spans="1:21" ht="24">
      <c r="A21" s="9" t="s">
        <v>48</v>
      </c>
      <c r="B21" s="15"/>
      <c r="C21" s="20" t="s">
        <v>56</v>
      </c>
      <c r="D21" s="17"/>
      <c r="E21" s="18" t="s">
        <v>32</v>
      </c>
      <c r="F21" s="21">
        <v>300</v>
      </c>
      <c r="G21" s="21">
        <v>400</v>
      </c>
      <c r="H21" s="21">
        <v>80</v>
      </c>
      <c r="I21" s="344">
        <v>200</v>
      </c>
      <c r="J21" s="21">
        <v>150</v>
      </c>
      <c r="K21" s="21">
        <v>200</v>
      </c>
      <c r="L21" s="43">
        <v>200</v>
      </c>
      <c r="M21" s="14">
        <v>0</v>
      </c>
      <c r="N21" s="239">
        <v>40</v>
      </c>
      <c r="O21" s="21">
        <v>50</v>
      </c>
      <c r="P21" s="21">
        <v>180</v>
      </c>
      <c r="Q21" s="21">
        <v>50</v>
      </c>
      <c r="R21" s="21">
        <v>100</v>
      </c>
      <c r="S21" s="21">
        <f t="shared" si="0"/>
        <v>1950</v>
      </c>
      <c r="T21" s="17"/>
      <c r="U21" s="10">
        <f t="shared" si="1"/>
        <v>0</v>
      </c>
    </row>
    <row r="22" spans="1:21" ht="12">
      <c r="A22" s="9" t="s">
        <v>49</v>
      </c>
      <c r="B22" s="15"/>
      <c r="C22" s="20" t="s">
        <v>58</v>
      </c>
      <c r="D22" s="17"/>
      <c r="E22" s="18" t="s">
        <v>32</v>
      </c>
      <c r="F22" s="21">
        <v>100</v>
      </c>
      <c r="G22" s="21">
        <v>100</v>
      </c>
      <c r="H22" s="21">
        <v>80</v>
      </c>
      <c r="I22" s="344">
        <v>200</v>
      </c>
      <c r="J22" s="21">
        <v>150</v>
      </c>
      <c r="K22" s="21">
        <v>150</v>
      </c>
      <c r="L22" s="43">
        <v>25</v>
      </c>
      <c r="M22" s="14">
        <v>0</v>
      </c>
      <c r="N22" s="240">
        <v>40</v>
      </c>
      <c r="O22" s="22">
        <v>50</v>
      </c>
      <c r="P22" s="22">
        <v>180</v>
      </c>
      <c r="Q22" s="22">
        <v>0</v>
      </c>
      <c r="R22" s="22">
        <v>50</v>
      </c>
      <c r="S22" s="21">
        <f t="shared" si="0"/>
        <v>1125</v>
      </c>
      <c r="T22" s="17"/>
      <c r="U22" s="10">
        <f t="shared" si="1"/>
        <v>0</v>
      </c>
    </row>
    <row r="23" spans="1:21" ht="12">
      <c r="A23" s="9" t="s">
        <v>50</v>
      </c>
      <c r="B23" s="15"/>
      <c r="C23" s="20" t="s">
        <v>60</v>
      </c>
      <c r="D23" s="17"/>
      <c r="E23" s="18" t="s">
        <v>32</v>
      </c>
      <c r="F23" s="21">
        <v>20</v>
      </c>
      <c r="G23" s="21">
        <v>20</v>
      </c>
      <c r="H23" s="21">
        <v>10</v>
      </c>
      <c r="I23" s="344">
        <v>30</v>
      </c>
      <c r="J23" s="21">
        <v>50</v>
      </c>
      <c r="K23" s="21">
        <v>50</v>
      </c>
      <c r="L23" s="43">
        <v>10</v>
      </c>
      <c r="M23" s="14">
        <v>40</v>
      </c>
      <c r="N23" s="239">
        <v>10</v>
      </c>
      <c r="O23" s="21">
        <v>10</v>
      </c>
      <c r="P23" s="21">
        <v>0</v>
      </c>
      <c r="Q23" s="21">
        <v>10</v>
      </c>
      <c r="R23" s="21">
        <v>20</v>
      </c>
      <c r="S23" s="21">
        <f t="shared" si="0"/>
        <v>280</v>
      </c>
      <c r="T23" s="17"/>
      <c r="U23" s="10">
        <f t="shared" si="1"/>
        <v>0</v>
      </c>
    </row>
    <row r="24" spans="1:21" ht="12">
      <c r="A24" s="9" t="s">
        <v>52</v>
      </c>
      <c r="B24" s="15"/>
      <c r="C24" s="20" t="s">
        <v>62</v>
      </c>
      <c r="D24" s="17"/>
      <c r="E24" s="18" t="s">
        <v>32</v>
      </c>
      <c r="F24" s="21">
        <v>0</v>
      </c>
      <c r="G24" s="21">
        <v>0</v>
      </c>
      <c r="H24" s="21">
        <v>0</v>
      </c>
      <c r="I24" s="344">
        <v>0</v>
      </c>
      <c r="J24" s="21">
        <v>10</v>
      </c>
      <c r="K24" s="21">
        <v>0</v>
      </c>
      <c r="L24" s="43">
        <v>50</v>
      </c>
      <c r="M24" s="14">
        <v>0</v>
      </c>
      <c r="N24" s="239">
        <v>0</v>
      </c>
      <c r="O24" s="21">
        <v>0</v>
      </c>
      <c r="P24" s="21">
        <v>0</v>
      </c>
      <c r="Q24" s="21">
        <v>0</v>
      </c>
      <c r="R24" s="21">
        <v>0</v>
      </c>
      <c r="S24" s="21">
        <f t="shared" si="0"/>
        <v>60</v>
      </c>
      <c r="T24" s="17"/>
      <c r="U24" s="10">
        <f t="shared" si="1"/>
        <v>0</v>
      </c>
    </row>
    <row r="25" spans="1:21" ht="12">
      <c r="A25" s="9" t="s">
        <v>54</v>
      </c>
      <c r="B25" s="15"/>
      <c r="C25" s="20" t="s">
        <v>64</v>
      </c>
      <c r="D25" s="17"/>
      <c r="E25" s="18" t="s">
        <v>32</v>
      </c>
      <c r="F25" s="21">
        <v>0</v>
      </c>
      <c r="G25" s="21">
        <v>0</v>
      </c>
      <c r="H25" s="21">
        <v>0</v>
      </c>
      <c r="I25" s="344">
        <v>0</v>
      </c>
      <c r="J25" s="21">
        <v>10</v>
      </c>
      <c r="K25" s="21">
        <v>0</v>
      </c>
      <c r="L25" s="43">
        <v>50</v>
      </c>
      <c r="M25" s="14">
        <v>0</v>
      </c>
      <c r="N25" s="239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60</v>
      </c>
      <c r="T25" s="17"/>
      <c r="U25" s="10">
        <f t="shared" si="1"/>
        <v>0</v>
      </c>
    </row>
    <row r="26" spans="1:21" ht="24">
      <c r="A26" s="9" t="s">
        <v>55</v>
      </c>
      <c r="B26" s="15"/>
      <c r="C26" s="20" t="s">
        <v>66</v>
      </c>
      <c r="D26" s="17"/>
      <c r="E26" s="18" t="s">
        <v>32</v>
      </c>
      <c r="F26" s="21">
        <v>500</v>
      </c>
      <c r="G26" s="21">
        <v>300</v>
      </c>
      <c r="H26" s="21">
        <v>240</v>
      </c>
      <c r="I26" s="344">
        <v>200</v>
      </c>
      <c r="J26" s="21">
        <v>50</v>
      </c>
      <c r="K26" s="21">
        <v>200</v>
      </c>
      <c r="L26" s="43">
        <v>50</v>
      </c>
      <c r="M26" s="14">
        <v>100</v>
      </c>
      <c r="N26" s="239">
        <v>40</v>
      </c>
      <c r="O26" s="21">
        <v>50</v>
      </c>
      <c r="P26" s="21">
        <v>90</v>
      </c>
      <c r="Q26" s="21">
        <v>80</v>
      </c>
      <c r="R26" s="21">
        <v>100</v>
      </c>
      <c r="S26" s="21">
        <f t="shared" si="0"/>
        <v>2000</v>
      </c>
      <c r="T26" s="17"/>
      <c r="U26" s="10">
        <f t="shared" si="1"/>
        <v>0</v>
      </c>
    </row>
    <row r="27" spans="1:21" ht="12">
      <c r="A27" s="9" t="s">
        <v>57</v>
      </c>
      <c r="B27" s="15"/>
      <c r="C27" s="20" t="s">
        <v>68</v>
      </c>
      <c r="D27" s="17"/>
      <c r="E27" s="18" t="s">
        <v>32</v>
      </c>
      <c r="F27" s="21">
        <v>50</v>
      </c>
      <c r="G27" s="21">
        <v>20</v>
      </c>
      <c r="H27" s="21">
        <v>0</v>
      </c>
      <c r="I27" s="344">
        <v>10</v>
      </c>
      <c r="J27" s="21">
        <v>50</v>
      </c>
      <c r="K27" s="21">
        <v>50</v>
      </c>
      <c r="L27" s="43">
        <v>20</v>
      </c>
      <c r="M27" s="14">
        <v>5</v>
      </c>
      <c r="N27" s="239">
        <v>10</v>
      </c>
      <c r="O27" s="21">
        <v>0</v>
      </c>
      <c r="P27" s="21">
        <v>0</v>
      </c>
      <c r="Q27" s="21">
        <v>0</v>
      </c>
      <c r="R27" s="21">
        <v>20</v>
      </c>
      <c r="S27" s="21">
        <f t="shared" si="0"/>
        <v>235</v>
      </c>
      <c r="T27" s="17"/>
      <c r="U27" s="10">
        <f t="shared" si="1"/>
        <v>0</v>
      </c>
    </row>
    <row r="28" spans="1:21" ht="24">
      <c r="A28" s="9" t="s">
        <v>59</v>
      </c>
      <c r="B28" s="15"/>
      <c r="C28" s="20" t="s">
        <v>71</v>
      </c>
      <c r="D28" s="17"/>
      <c r="E28" s="18" t="s">
        <v>32</v>
      </c>
      <c r="F28" s="21">
        <v>90</v>
      </c>
      <c r="G28" s="21">
        <v>100</v>
      </c>
      <c r="H28" s="21">
        <v>80</v>
      </c>
      <c r="I28" s="344">
        <v>160</v>
      </c>
      <c r="J28" s="21">
        <v>350</v>
      </c>
      <c r="K28" s="21">
        <v>300</v>
      </c>
      <c r="L28" s="43">
        <v>20</v>
      </c>
      <c r="M28" s="14">
        <v>80</v>
      </c>
      <c r="N28" s="239">
        <v>60</v>
      </c>
      <c r="O28" s="21">
        <v>100</v>
      </c>
      <c r="P28" s="21">
        <v>270</v>
      </c>
      <c r="Q28" s="21">
        <v>50</v>
      </c>
      <c r="R28" s="21">
        <v>30</v>
      </c>
      <c r="S28" s="21">
        <f t="shared" si="0"/>
        <v>1690</v>
      </c>
      <c r="T28" s="17"/>
      <c r="U28" s="10">
        <f t="shared" si="1"/>
        <v>0</v>
      </c>
    </row>
    <row r="29" spans="1:21" ht="24">
      <c r="A29" s="9" t="s">
        <v>61</v>
      </c>
      <c r="B29" s="15"/>
      <c r="C29" s="20" t="s">
        <v>73</v>
      </c>
      <c r="D29" s="17"/>
      <c r="E29" s="18" t="s">
        <v>32</v>
      </c>
      <c r="F29" s="21">
        <v>400</v>
      </c>
      <c r="G29" s="21">
        <v>300</v>
      </c>
      <c r="H29" s="21">
        <v>240</v>
      </c>
      <c r="I29" s="344">
        <v>300</v>
      </c>
      <c r="J29" s="21">
        <v>600</v>
      </c>
      <c r="K29" s="21">
        <v>600</v>
      </c>
      <c r="L29" s="43">
        <v>300</v>
      </c>
      <c r="M29" s="14">
        <v>120</v>
      </c>
      <c r="N29" s="239">
        <v>100</v>
      </c>
      <c r="O29" s="21">
        <v>250</v>
      </c>
      <c r="P29" s="21">
        <v>270</v>
      </c>
      <c r="Q29" s="21">
        <v>50</v>
      </c>
      <c r="R29" s="21">
        <v>100</v>
      </c>
      <c r="S29" s="21">
        <f t="shared" si="0"/>
        <v>3630</v>
      </c>
      <c r="T29" s="23"/>
      <c r="U29" s="10">
        <f t="shared" si="1"/>
        <v>0</v>
      </c>
    </row>
    <row r="30" spans="1:21" ht="12">
      <c r="A30" s="9" t="s">
        <v>63</v>
      </c>
      <c r="B30" s="15"/>
      <c r="C30" s="20" t="s">
        <v>75</v>
      </c>
      <c r="D30" s="17"/>
      <c r="E30" s="18" t="s">
        <v>32</v>
      </c>
      <c r="F30" s="21">
        <v>100</v>
      </c>
      <c r="G30" s="21">
        <v>10</v>
      </c>
      <c r="H30" s="21">
        <v>160</v>
      </c>
      <c r="I30" s="344">
        <v>100</v>
      </c>
      <c r="J30" s="21">
        <v>150</v>
      </c>
      <c r="K30" s="21">
        <v>100</v>
      </c>
      <c r="L30" s="43">
        <v>0</v>
      </c>
      <c r="M30" s="14">
        <v>30</v>
      </c>
      <c r="N30" s="239">
        <v>0</v>
      </c>
      <c r="O30" s="21">
        <v>0</v>
      </c>
      <c r="P30" s="21">
        <v>80</v>
      </c>
      <c r="Q30" s="21">
        <v>20</v>
      </c>
      <c r="R30" s="21">
        <v>100</v>
      </c>
      <c r="S30" s="21">
        <f t="shared" si="0"/>
        <v>850</v>
      </c>
      <c r="T30" s="24"/>
      <c r="U30" s="10">
        <f t="shared" si="1"/>
        <v>0</v>
      </c>
    </row>
    <row r="31" spans="4:21" ht="12">
      <c r="D31" s="2"/>
      <c r="T31" s="15" t="s">
        <v>76</v>
      </c>
      <c r="U31" s="248">
        <f>SUM(U10:U30)</f>
        <v>0</v>
      </c>
    </row>
    <row r="32" spans="4:21" ht="12">
      <c r="D32" s="2"/>
      <c r="T32" s="25"/>
      <c r="U32" s="54"/>
    </row>
    <row r="33" spans="4:21" ht="12">
      <c r="D33" s="2"/>
      <c r="T33" s="25"/>
      <c r="U33" s="54"/>
    </row>
    <row r="34" spans="3:21" ht="12">
      <c r="C34" s="26"/>
      <c r="D34" s="27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5"/>
    </row>
    <row r="35" spans="1:21" ht="54" customHeight="1">
      <c r="A35" s="9" t="s">
        <v>2</v>
      </c>
      <c r="B35" s="12" t="s">
        <v>3</v>
      </c>
      <c r="C35" s="31" t="s">
        <v>4</v>
      </c>
      <c r="D35" s="32" t="s">
        <v>5</v>
      </c>
      <c r="E35" s="33" t="s">
        <v>77</v>
      </c>
      <c r="F35" s="403" t="s">
        <v>7</v>
      </c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33" t="s">
        <v>8</v>
      </c>
      <c r="U35" s="13" t="s">
        <v>9</v>
      </c>
    </row>
    <row r="36" spans="1:21" ht="39" customHeight="1">
      <c r="A36" s="9" t="s">
        <v>10</v>
      </c>
      <c r="B36" s="15"/>
      <c r="C36" s="14"/>
      <c r="D36" s="19"/>
      <c r="E36" s="14"/>
      <c r="F36" s="19" t="s">
        <v>12</v>
      </c>
      <c r="G36" s="19" t="s">
        <v>13</v>
      </c>
      <c r="H36" s="19" t="s">
        <v>14</v>
      </c>
      <c r="I36" s="10" t="s">
        <v>15</v>
      </c>
      <c r="J36" s="10" t="s">
        <v>16</v>
      </c>
      <c r="K36" s="19" t="s">
        <v>17</v>
      </c>
      <c r="L36" s="19" t="s">
        <v>18</v>
      </c>
      <c r="M36" s="32" t="s">
        <v>19</v>
      </c>
      <c r="N36" s="19" t="s">
        <v>20</v>
      </c>
      <c r="O36" s="19" t="s">
        <v>21</v>
      </c>
      <c r="P36" s="19" t="s">
        <v>22</v>
      </c>
      <c r="Q36" s="12" t="s">
        <v>23</v>
      </c>
      <c r="R36" s="19" t="s">
        <v>24</v>
      </c>
      <c r="S36" s="35" t="s">
        <v>25</v>
      </c>
      <c r="T36" s="36" t="s">
        <v>78</v>
      </c>
      <c r="U36" s="37">
        <f>U31</f>
        <v>0</v>
      </c>
    </row>
    <row r="37" spans="1:21" ht="24">
      <c r="A37" s="9" t="s">
        <v>65</v>
      </c>
      <c r="B37" s="15"/>
      <c r="C37" s="38" t="s">
        <v>80</v>
      </c>
      <c r="D37" s="39"/>
      <c r="E37" s="40" t="s">
        <v>32</v>
      </c>
      <c r="F37" s="41">
        <v>0</v>
      </c>
      <c r="G37" s="41">
        <v>0</v>
      </c>
      <c r="H37" s="41">
        <v>80</v>
      </c>
      <c r="I37" s="345">
        <v>0</v>
      </c>
      <c r="J37" s="41">
        <v>100</v>
      </c>
      <c r="K37" s="41">
        <v>100</v>
      </c>
      <c r="L37" s="42">
        <v>50</v>
      </c>
      <c r="M37" s="14">
        <v>10</v>
      </c>
      <c r="N37" s="45">
        <v>0</v>
      </c>
      <c r="O37" s="21">
        <v>50</v>
      </c>
      <c r="P37" s="44">
        <v>50</v>
      </c>
      <c r="Q37" s="44">
        <v>40</v>
      </c>
      <c r="R37" s="44">
        <v>50</v>
      </c>
      <c r="S37" s="45">
        <f aca="true" t="shared" si="2" ref="S37:S65">SUM(F37:R37)</f>
        <v>530</v>
      </c>
      <c r="T37" s="17"/>
      <c r="U37" s="10">
        <f>S37*T37</f>
        <v>0</v>
      </c>
    </row>
    <row r="38" spans="1:21" ht="24">
      <c r="A38" s="9" t="s">
        <v>67</v>
      </c>
      <c r="B38" s="15"/>
      <c r="C38" s="20" t="s">
        <v>82</v>
      </c>
      <c r="D38" s="17"/>
      <c r="E38" s="18" t="s">
        <v>32</v>
      </c>
      <c r="F38" s="21">
        <v>100</v>
      </c>
      <c r="G38" s="21">
        <v>250</v>
      </c>
      <c r="H38" s="21">
        <v>80</v>
      </c>
      <c r="I38" s="344">
        <v>0</v>
      </c>
      <c r="J38" s="21">
        <v>100</v>
      </c>
      <c r="K38" s="21">
        <v>100</v>
      </c>
      <c r="L38" s="43">
        <v>25</v>
      </c>
      <c r="M38" s="14">
        <v>20</v>
      </c>
      <c r="N38" s="45">
        <v>30</v>
      </c>
      <c r="O38" s="21">
        <v>0</v>
      </c>
      <c r="P38" s="21">
        <v>0</v>
      </c>
      <c r="Q38" s="21">
        <v>0</v>
      </c>
      <c r="R38" s="21">
        <v>100</v>
      </c>
      <c r="S38" s="45">
        <f t="shared" si="2"/>
        <v>805</v>
      </c>
      <c r="T38" s="17"/>
      <c r="U38" s="10">
        <f aca="true" t="shared" si="3" ref="U38:U65">S38*T38</f>
        <v>0</v>
      </c>
    </row>
    <row r="39" spans="1:21" ht="20.25" customHeight="1">
      <c r="A39" s="9" t="s">
        <v>69</v>
      </c>
      <c r="B39" s="15"/>
      <c r="C39" s="20" t="s">
        <v>84</v>
      </c>
      <c r="D39" s="17"/>
      <c r="E39" s="18" t="s">
        <v>32</v>
      </c>
      <c r="F39" s="21">
        <v>80</v>
      </c>
      <c r="G39" s="21">
        <v>40</v>
      </c>
      <c r="H39" s="21">
        <v>0</v>
      </c>
      <c r="I39" s="344">
        <v>0</v>
      </c>
      <c r="J39" s="21">
        <v>160</v>
      </c>
      <c r="K39" s="21">
        <v>0</v>
      </c>
      <c r="L39" s="43">
        <v>0</v>
      </c>
      <c r="M39" s="14">
        <v>0</v>
      </c>
      <c r="N39" s="241">
        <v>0</v>
      </c>
      <c r="O39" s="21">
        <v>0</v>
      </c>
      <c r="P39" s="21">
        <v>0</v>
      </c>
      <c r="Q39" s="21">
        <v>0</v>
      </c>
      <c r="R39" s="21">
        <v>100</v>
      </c>
      <c r="S39" s="45">
        <f t="shared" si="2"/>
        <v>380</v>
      </c>
      <c r="T39" s="39"/>
      <c r="U39" s="10">
        <f t="shared" si="3"/>
        <v>0</v>
      </c>
    </row>
    <row r="40" spans="1:21" ht="12">
      <c r="A40" s="9" t="s">
        <v>70</v>
      </c>
      <c r="B40" s="15"/>
      <c r="C40" s="20" t="s">
        <v>86</v>
      </c>
      <c r="D40" s="17"/>
      <c r="E40" s="18" t="s">
        <v>32</v>
      </c>
      <c r="F40" s="21">
        <v>300</v>
      </c>
      <c r="G40" s="21">
        <v>100</v>
      </c>
      <c r="H40" s="21">
        <v>160</v>
      </c>
      <c r="I40" s="344">
        <v>80</v>
      </c>
      <c r="J40" s="21">
        <v>50</v>
      </c>
      <c r="K40" s="21">
        <v>50</v>
      </c>
      <c r="L40" s="43">
        <v>100</v>
      </c>
      <c r="M40" s="14">
        <v>30</v>
      </c>
      <c r="N40" s="45">
        <v>30</v>
      </c>
      <c r="O40" s="21">
        <v>0</v>
      </c>
      <c r="P40" s="21">
        <v>80</v>
      </c>
      <c r="Q40" s="21">
        <v>50</v>
      </c>
      <c r="R40" s="21">
        <v>50</v>
      </c>
      <c r="S40" s="45">
        <f t="shared" si="2"/>
        <v>1080</v>
      </c>
      <c r="T40" s="17"/>
      <c r="U40" s="10">
        <f t="shared" si="3"/>
        <v>0</v>
      </c>
    </row>
    <row r="41" spans="1:21" ht="12">
      <c r="A41" s="9" t="s">
        <v>72</v>
      </c>
      <c r="B41" s="15"/>
      <c r="C41" s="20" t="s">
        <v>88</v>
      </c>
      <c r="D41" s="17"/>
      <c r="E41" s="18" t="s">
        <v>32</v>
      </c>
      <c r="F41" s="21">
        <v>100</v>
      </c>
      <c r="G41" s="21">
        <v>100</v>
      </c>
      <c r="H41" s="21">
        <v>160</v>
      </c>
      <c r="I41" s="344">
        <v>80</v>
      </c>
      <c r="J41" s="21">
        <v>160</v>
      </c>
      <c r="K41" s="21">
        <v>160</v>
      </c>
      <c r="L41" s="43">
        <v>25</v>
      </c>
      <c r="M41" s="14">
        <v>40</v>
      </c>
      <c r="N41" s="45">
        <v>50</v>
      </c>
      <c r="O41" s="21">
        <v>50</v>
      </c>
      <c r="P41" s="21">
        <v>0</v>
      </c>
      <c r="Q41" s="21">
        <v>50</v>
      </c>
      <c r="R41" s="21">
        <v>30</v>
      </c>
      <c r="S41" s="45">
        <f t="shared" si="2"/>
        <v>1005</v>
      </c>
      <c r="T41" s="17"/>
      <c r="U41" s="10">
        <f t="shared" si="3"/>
        <v>0</v>
      </c>
    </row>
    <row r="42" spans="1:21" ht="12">
      <c r="A42" s="9" t="s">
        <v>74</v>
      </c>
      <c r="B42" s="15"/>
      <c r="C42" s="20" t="s">
        <v>90</v>
      </c>
      <c r="D42" s="17"/>
      <c r="E42" s="18" t="s">
        <v>32</v>
      </c>
      <c r="F42" s="21">
        <v>300</v>
      </c>
      <c r="G42" s="21">
        <v>100</v>
      </c>
      <c r="H42" s="21">
        <v>0</v>
      </c>
      <c r="I42" s="344">
        <v>80</v>
      </c>
      <c r="J42" s="21">
        <v>50</v>
      </c>
      <c r="K42" s="21">
        <v>300</v>
      </c>
      <c r="L42" s="43">
        <v>150</v>
      </c>
      <c r="M42" s="14">
        <v>10</v>
      </c>
      <c r="N42" s="45">
        <v>30</v>
      </c>
      <c r="O42" s="21">
        <v>40</v>
      </c>
      <c r="P42" s="21">
        <v>80</v>
      </c>
      <c r="Q42" s="21">
        <v>40</v>
      </c>
      <c r="R42" s="21">
        <v>100</v>
      </c>
      <c r="S42" s="45">
        <f t="shared" si="2"/>
        <v>1280</v>
      </c>
      <c r="T42" s="17"/>
      <c r="U42" s="10">
        <f t="shared" si="3"/>
        <v>0</v>
      </c>
    </row>
    <row r="43" spans="1:21" ht="12">
      <c r="A43" s="9" t="s">
        <v>79</v>
      </c>
      <c r="B43" s="15"/>
      <c r="C43" s="20" t="s">
        <v>92</v>
      </c>
      <c r="D43" s="17"/>
      <c r="E43" s="18" t="s">
        <v>32</v>
      </c>
      <c r="F43" s="21">
        <v>80</v>
      </c>
      <c r="G43" s="21">
        <v>60</v>
      </c>
      <c r="H43" s="21">
        <v>0</v>
      </c>
      <c r="I43" s="344">
        <v>10</v>
      </c>
      <c r="J43" s="21">
        <v>10</v>
      </c>
      <c r="K43" s="21">
        <v>10</v>
      </c>
      <c r="L43" s="43">
        <v>25</v>
      </c>
      <c r="M43" s="14">
        <v>0</v>
      </c>
      <c r="N43" s="45">
        <v>0</v>
      </c>
      <c r="O43" s="21">
        <v>0</v>
      </c>
      <c r="P43" s="21">
        <v>0</v>
      </c>
      <c r="Q43" s="21">
        <v>0</v>
      </c>
      <c r="R43" s="21">
        <v>0</v>
      </c>
      <c r="S43" s="45">
        <f t="shared" si="2"/>
        <v>195</v>
      </c>
      <c r="T43" s="17"/>
      <c r="U43" s="10">
        <f t="shared" si="3"/>
        <v>0</v>
      </c>
    </row>
    <row r="44" spans="1:21" ht="12">
      <c r="A44" s="9" t="s">
        <v>81</v>
      </c>
      <c r="B44" s="15"/>
      <c r="C44" s="20" t="s">
        <v>94</v>
      </c>
      <c r="D44" s="17"/>
      <c r="E44" s="18" t="s">
        <v>32</v>
      </c>
      <c r="F44" s="21">
        <v>400</v>
      </c>
      <c r="G44" s="21">
        <v>60</v>
      </c>
      <c r="H44" s="21">
        <v>240</v>
      </c>
      <c r="I44" s="344">
        <v>0</v>
      </c>
      <c r="J44" s="21">
        <v>0</v>
      </c>
      <c r="K44" s="21">
        <v>150</v>
      </c>
      <c r="L44" s="43">
        <v>150</v>
      </c>
      <c r="M44" s="14">
        <v>0</v>
      </c>
      <c r="N44" s="45">
        <v>60</v>
      </c>
      <c r="O44" s="21">
        <v>0</v>
      </c>
      <c r="P44" s="21">
        <v>0</v>
      </c>
      <c r="Q44" s="21">
        <v>0</v>
      </c>
      <c r="R44" s="21">
        <v>100</v>
      </c>
      <c r="S44" s="45">
        <f t="shared" si="2"/>
        <v>1160</v>
      </c>
      <c r="T44" s="17"/>
      <c r="U44" s="10">
        <f t="shared" si="3"/>
        <v>0</v>
      </c>
    </row>
    <row r="45" spans="1:21" ht="24">
      <c r="A45" s="9" t="s">
        <v>83</v>
      </c>
      <c r="B45" s="15"/>
      <c r="C45" s="20" t="s">
        <v>96</v>
      </c>
      <c r="D45" s="17"/>
      <c r="E45" s="18" t="s">
        <v>32</v>
      </c>
      <c r="F45" s="21">
        <v>200</v>
      </c>
      <c r="G45" s="21">
        <v>250</v>
      </c>
      <c r="H45" s="21">
        <v>50</v>
      </c>
      <c r="I45" s="344">
        <v>50</v>
      </c>
      <c r="J45" s="21">
        <v>0</v>
      </c>
      <c r="K45" s="21">
        <v>0</v>
      </c>
      <c r="L45" s="43">
        <v>30</v>
      </c>
      <c r="M45" s="14">
        <v>0</v>
      </c>
      <c r="N45" s="45">
        <v>0</v>
      </c>
      <c r="O45" s="21">
        <v>0</v>
      </c>
      <c r="P45" s="21">
        <v>0</v>
      </c>
      <c r="Q45" s="21">
        <v>30</v>
      </c>
      <c r="R45" s="21">
        <v>20</v>
      </c>
      <c r="S45" s="45">
        <f t="shared" si="2"/>
        <v>630</v>
      </c>
      <c r="T45" s="17"/>
      <c r="U45" s="10">
        <f t="shared" si="3"/>
        <v>0</v>
      </c>
    </row>
    <row r="46" spans="1:21" ht="24.75" customHeight="1">
      <c r="A46" s="9" t="s">
        <v>85</v>
      </c>
      <c r="B46" s="15"/>
      <c r="C46" s="20" t="s">
        <v>98</v>
      </c>
      <c r="D46" s="17"/>
      <c r="E46" s="18" t="s">
        <v>32</v>
      </c>
      <c r="F46" s="21">
        <v>150</v>
      </c>
      <c r="G46" s="21">
        <v>20</v>
      </c>
      <c r="H46" s="21">
        <v>0</v>
      </c>
      <c r="I46" s="344">
        <v>0</v>
      </c>
      <c r="J46" s="21">
        <v>10</v>
      </c>
      <c r="K46" s="21">
        <v>0</v>
      </c>
      <c r="L46" s="43">
        <v>25</v>
      </c>
      <c r="M46" s="14">
        <v>10</v>
      </c>
      <c r="N46" s="45">
        <v>0</v>
      </c>
      <c r="O46" s="21">
        <v>0</v>
      </c>
      <c r="P46" s="21">
        <v>0</v>
      </c>
      <c r="Q46" s="21">
        <v>0</v>
      </c>
      <c r="R46" s="21">
        <v>10</v>
      </c>
      <c r="S46" s="45">
        <f t="shared" si="2"/>
        <v>225</v>
      </c>
      <c r="T46" s="17"/>
      <c r="U46" s="10">
        <f t="shared" si="3"/>
        <v>0</v>
      </c>
    </row>
    <row r="47" spans="1:21" ht="12">
      <c r="A47" s="9" t="s">
        <v>87</v>
      </c>
      <c r="B47" s="15"/>
      <c r="C47" s="20" t="s">
        <v>100</v>
      </c>
      <c r="D47" s="17"/>
      <c r="E47" s="18" t="s">
        <v>32</v>
      </c>
      <c r="F47" s="21">
        <v>200</v>
      </c>
      <c r="G47" s="21">
        <v>250</v>
      </c>
      <c r="H47" s="5">
        <v>0</v>
      </c>
      <c r="I47" s="344">
        <v>50</v>
      </c>
      <c r="J47" s="21">
        <v>0</v>
      </c>
      <c r="K47" s="21">
        <v>250</v>
      </c>
      <c r="L47" s="43">
        <v>80</v>
      </c>
      <c r="M47" s="14">
        <v>0</v>
      </c>
      <c r="N47" s="45">
        <v>10</v>
      </c>
      <c r="O47" s="21">
        <v>0</v>
      </c>
      <c r="P47" s="21">
        <v>0</v>
      </c>
      <c r="Q47" s="21">
        <v>100</v>
      </c>
      <c r="R47" s="21">
        <v>50</v>
      </c>
      <c r="S47" s="45">
        <f t="shared" si="2"/>
        <v>990</v>
      </c>
      <c r="T47" s="17"/>
      <c r="U47" s="10">
        <f t="shared" si="3"/>
        <v>0</v>
      </c>
    </row>
    <row r="48" spans="1:21" ht="12">
      <c r="A48" s="9" t="s">
        <v>89</v>
      </c>
      <c r="B48" s="15"/>
      <c r="C48" s="20" t="s">
        <v>102</v>
      </c>
      <c r="D48" s="17"/>
      <c r="E48" s="18" t="s">
        <v>32</v>
      </c>
      <c r="F48" s="21">
        <v>0</v>
      </c>
      <c r="G48" s="21">
        <v>0</v>
      </c>
      <c r="H48" s="21">
        <v>200</v>
      </c>
      <c r="I48" s="344">
        <v>100</v>
      </c>
      <c r="J48" s="21">
        <v>250</v>
      </c>
      <c r="K48" s="21">
        <v>0</v>
      </c>
      <c r="L48" s="43">
        <v>50</v>
      </c>
      <c r="M48" s="14">
        <v>70</v>
      </c>
      <c r="N48" s="45">
        <v>0</v>
      </c>
      <c r="O48" s="21">
        <v>200</v>
      </c>
      <c r="P48" s="21">
        <v>0</v>
      </c>
      <c r="Q48" s="21">
        <v>100</v>
      </c>
      <c r="R48" s="21">
        <v>50</v>
      </c>
      <c r="S48" s="45">
        <f t="shared" si="2"/>
        <v>1020</v>
      </c>
      <c r="T48" s="17"/>
      <c r="U48" s="10">
        <f t="shared" si="3"/>
        <v>0</v>
      </c>
    </row>
    <row r="49" spans="1:21" ht="12">
      <c r="A49" s="9" t="s">
        <v>91</v>
      </c>
      <c r="B49" s="15"/>
      <c r="C49" s="20" t="s">
        <v>104</v>
      </c>
      <c r="D49" s="17"/>
      <c r="E49" s="18" t="s">
        <v>32</v>
      </c>
      <c r="F49" s="21">
        <v>0</v>
      </c>
      <c r="G49" s="21">
        <v>60</v>
      </c>
      <c r="H49" s="21">
        <v>0</v>
      </c>
      <c r="I49" s="344">
        <v>10</v>
      </c>
      <c r="J49" s="21">
        <v>20</v>
      </c>
      <c r="K49" s="21">
        <v>10</v>
      </c>
      <c r="L49" s="43">
        <v>25</v>
      </c>
      <c r="M49" s="14">
        <v>0</v>
      </c>
      <c r="N49" s="45">
        <v>5</v>
      </c>
      <c r="O49" s="21">
        <v>0</v>
      </c>
      <c r="P49" s="21">
        <v>0</v>
      </c>
      <c r="Q49" s="21">
        <v>5</v>
      </c>
      <c r="R49" s="21">
        <v>20</v>
      </c>
      <c r="S49" s="45">
        <f t="shared" si="2"/>
        <v>155</v>
      </c>
      <c r="T49" s="17"/>
      <c r="U49" s="10">
        <f t="shared" si="3"/>
        <v>0</v>
      </c>
    </row>
    <row r="50" spans="1:21" ht="24" customHeight="1">
      <c r="A50" s="9" t="s">
        <v>93</v>
      </c>
      <c r="B50" s="15"/>
      <c r="C50" s="20" t="s">
        <v>106</v>
      </c>
      <c r="D50" s="17"/>
      <c r="E50" s="18" t="s">
        <v>32</v>
      </c>
      <c r="F50" s="21">
        <v>20</v>
      </c>
      <c r="G50" s="21">
        <v>20</v>
      </c>
      <c r="H50" s="21">
        <v>10</v>
      </c>
      <c r="I50" s="344">
        <v>15</v>
      </c>
      <c r="J50" s="21">
        <v>30</v>
      </c>
      <c r="K50" s="21">
        <v>30</v>
      </c>
      <c r="L50" s="43">
        <v>10</v>
      </c>
      <c r="M50" s="14">
        <v>5</v>
      </c>
      <c r="N50" s="45">
        <v>5</v>
      </c>
      <c r="O50" s="21">
        <v>12</v>
      </c>
      <c r="P50" s="21">
        <v>16</v>
      </c>
      <c r="Q50" s="21">
        <v>20</v>
      </c>
      <c r="R50" s="21">
        <v>10</v>
      </c>
      <c r="S50" s="45">
        <f t="shared" si="2"/>
        <v>203</v>
      </c>
      <c r="T50" s="17"/>
      <c r="U50" s="10">
        <f t="shared" si="3"/>
        <v>0</v>
      </c>
    </row>
    <row r="51" spans="1:21" ht="12">
      <c r="A51" s="9" t="s">
        <v>95</v>
      </c>
      <c r="B51" s="15"/>
      <c r="C51" s="20" t="s">
        <v>108</v>
      </c>
      <c r="D51" s="17"/>
      <c r="E51" s="18" t="s">
        <v>32</v>
      </c>
      <c r="F51" s="21">
        <v>150</v>
      </c>
      <c r="G51" s="21">
        <v>10</v>
      </c>
      <c r="H51" s="21">
        <v>0</v>
      </c>
      <c r="I51" s="344">
        <v>80</v>
      </c>
      <c r="J51" s="21">
        <v>160</v>
      </c>
      <c r="K51" s="21">
        <v>100</v>
      </c>
      <c r="L51" s="43">
        <v>0</v>
      </c>
      <c r="M51" s="14">
        <v>0</v>
      </c>
      <c r="N51" s="45">
        <v>0</v>
      </c>
      <c r="O51" s="21">
        <v>0</v>
      </c>
      <c r="P51" s="21">
        <v>0</v>
      </c>
      <c r="Q51" s="21">
        <v>0</v>
      </c>
      <c r="R51" s="21">
        <v>100</v>
      </c>
      <c r="S51" s="45">
        <f t="shared" si="2"/>
        <v>600</v>
      </c>
      <c r="T51" s="17"/>
      <c r="U51" s="10">
        <f t="shared" si="3"/>
        <v>0</v>
      </c>
    </row>
    <row r="52" spans="1:21" ht="12">
      <c r="A52" s="9" t="s">
        <v>97</v>
      </c>
      <c r="B52" s="15"/>
      <c r="C52" s="20" t="s">
        <v>110</v>
      </c>
      <c r="D52" s="17"/>
      <c r="E52" s="18" t="s">
        <v>32</v>
      </c>
      <c r="F52" s="21">
        <v>150</v>
      </c>
      <c r="G52" s="21">
        <v>300</v>
      </c>
      <c r="H52" s="21">
        <v>160</v>
      </c>
      <c r="I52" s="344">
        <v>100</v>
      </c>
      <c r="J52" s="21">
        <v>150</v>
      </c>
      <c r="K52" s="21">
        <v>150</v>
      </c>
      <c r="L52" s="43">
        <v>50</v>
      </c>
      <c r="M52" s="14">
        <v>140</v>
      </c>
      <c r="N52" s="45">
        <v>50</v>
      </c>
      <c r="O52" s="21">
        <v>0</v>
      </c>
      <c r="P52" s="21">
        <v>150</v>
      </c>
      <c r="Q52" s="21">
        <v>100</v>
      </c>
      <c r="R52" s="21">
        <v>100</v>
      </c>
      <c r="S52" s="45">
        <f t="shared" si="2"/>
        <v>1600</v>
      </c>
      <c r="T52" s="17"/>
      <c r="U52" s="10">
        <f t="shared" si="3"/>
        <v>0</v>
      </c>
    </row>
    <row r="53" spans="1:21" ht="36">
      <c r="A53" s="9" t="s">
        <v>99</v>
      </c>
      <c r="B53" s="15"/>
      <c r="C53" s="20" t="s">
        <v>112</v>
      </c>
      <c r="D53" s="17"/>
      <c r="E53" s="18" t="s">
        <v>32</v>
      </c>
      <c r="F53" s="21">
        <v>0</v>
      </c>
      <c r="G53" s="21">
        <v>100</v>
      </c>
      <c r="H53" s="21">
        <v>80</v>
      </c>
      <c r="I53" s="344">
        <v>80</v>
      </c>
      <c r="J53" s="21">
        <v>160</v>
      </c>
      <c r="K53" s="21">
        <v>160</v>
      </c>
      <c r="L53" s="43">
        <v>25</v>
      </c>
      <c r="M53" s="14">
        <v>10</v>
      </c>
      <c r="N53" s="45">
        <v>0</v>
      </c>
      <c r="O53" s="21">
        <v>0</v>
      </c>
      <c r="P53" s="21">
        <v>90</v>
      </c>
      <c r="Q53" s="21">
        <v>50</v>
      </c>
      <c r="R53" s="21">
        <v>50</v>
      </c>
      <c r="S53" s="45">
        <f t="shared" si="2"/>
        <v>805</v>
      </c>
      <c r="T53" s="17"/>
      <c r="U53" s="10">
        <f t="shared" si="3"/>
        <v>0</v>
      </c>
    </row>
    <row r="54" spans="1:21" ht="34.5" customHeight="1">
      <c r="A54" s="9" t="s">
        <v>101</v>
      </c>
      <c r="B54" s="15"/>
      <c r="C54" s="20" t="s">
        <v>114</v>
      </c>
      <c r="D54" s="17"/>
      <c r="E54" s="18" t="s">
        <v>32</v>
      </c>
      <c r="F54" s="21">
        <v>120</v>
      </c>
      <c r="G54" s="21">
        <v>0</v>
      </c>
      <c r="H54" s="21">
        <v>80</v>
      </c>
      <c r="I54" s="344">
        <v>80</v>
      </c>
      <c r="J54" s="21">
        <v>160</v>
      </c>
      <c r="K54" s="21">
        <v>160</v>
      </c>
      <c r="L54" s="43">
        <v>50</v>
      </c>
      <c r="M54" s="14">
        <v>15</v>
      </c>
      <c r="N54" s="45">
        <v>30</v>
      </c>
      <c r="O54" s="21">
        <v>50</v>
      </c>
      <c r="P54" s="21">
        <v>90</v>
      </c>
      <c r="Q54" s="21">
        <v>10</v>
      </c>
      <c r="R54" s="21">
        <v>30</v>
      </c>
      <c r="S54" s="45">
        <f t="shared" si="2"/>
        <v>875</v>
      </c>
      <c r="T54" s="17"/>
      <c r="U54" s="10">
        <f t="shared" si="3"/>
        <v>0</v>
      </c>
    </row>
    <row r="55" spans="1:21" ht="24">
      <c r="A55" s="9" t="s">
        <v>103</v>
      </c>
      <c r="B55" s="15"/>
      <c r="C55" s="20" t="s">
        <v>116</v>
      </c>
      <c r="D55" s="17"/>
      <c r="E55" s="18" t="s">
        <v>32</v>
      </c>
      <c r="F55" s="21">
        <v>120</v>
      </c>
      <c r="G55" s="21">
        <v>60</v>
      </c>
      <c r="H55" s="21">
        <v>160</v>
      </c>
      <c r="I55" s="344">
        <v>160</v>
      </c>
      <c r="J55" s="21">
        <v>160</v>
      </c>
      <c r="K55" s="21">
        <v>160</v>
      </c>
      <c r="L55" s="43">
        <v>150</v>
      </c>
      <c r="M55" s="14">
        <v>0</v>
      </c>
      <c r="N55" s="45">
        <v>0</v>
      </c>
      <c r="O55" s="21">
        <v>50</v>
      </c>
      <c r="P55" s="21">
        <v>90</v>
      </c>
      <c r="Q55" s="21">
        <v>50</v>
      </c>
      <c r="R55" s="21">
        <v>0</v>
      </c>
      <c r="S55" s="45">
        <f t="shared" si="2"/>
        <v>1160</v>
      </c>
      <c r="T55" s="17"/>
      <c r="U55" s="10">
        <f t="shared" si="3"/>
        <v>0</v>
      </c>
    </row>
    <row r="56" spans="1:21" ht="24">
      <c r="A56" s="9" t="s">
        <v>105</v>
      </c>
      <c r="B56" s="15"/>
      <c r="C56" s="20" t="s">
        <v>118</v>
      </c>
      <c r="D56" s="17"/>
      <c r="E56" s="18" t="s">
        <v>32</v>
      </c>
      <c r="F56" s="21">
        <v>120</v>
      </c>
      <c r="G56" s="21">
        <v>60</v>
      </c>
      <c r="H56" s="21">
        <v>160</v>
      </c>
      <c r="I56" s="344">
        <v>200</v>
      </c>
      <c r="J56" s="21">
        <v>160</v>
      </c>
      <c r="K56" s="21">
        <v>160</v>
      </c>
      <c r="L56" s="43">
        <v>50</v>
      </c>
      <c r="M56" s="14">
        <v>0</v>
      </c>
      <c r="N56" s="45">
        <v>30</v>
      </c>
      <c r="O56" s="21">
        <v>50</v>
      </c>
      <c r="P56" s="21">
        <v>180</v>
      </c>
      <c r="Q56" s="21">
        <v>50</v>
      </c>
      <c r="R56" s="21">
        <v>80</v>
      </c>
      <c r="S56" s="45">
        <f t="shared" si="2"/>
        <v>1300</v>
      </c>
      <c r="T56" s="17"/>
      <c r="U56" s="10">
        <f t="shared" si="3"/>
        <v>0</v>
      </c>
    </row>
    <row r="57" spans="1:21" ht="27.75" customHeight="1">
      <c r="A57" s="9" t="s">
        <v>107</v>
      </c>
      <c r="B57" s="15"/>
      <c r="C57" s="20" t="s">
        <v>120</v>
      </c>
      <c r="D57" s="17"/>
      <c r="E57" s="18" t="s">
        <v>32</v>
      </c>
      <c r="F57" s="21">
        <v>120</v>
      </c>
      <c r="G57" s="21">
        <v>250</v>
      </c>
      <c r="H57" s="21">
        <v>80</v>
      </c>
      <c r="I57" s="344">
        <v>200</v>
      </c>
      <c r="J57" s="21">
        <v>300</v>
      </c>
      <c r="K57" s="21">
        <v>300</v>
      </c>
      <c r="L57" s="43">
        <v>100</v>
      </c>
      <c r="M57" s="14">
        <v>150</v>
      </c>
      <c r="N57" s="45">
        <v>100</v>
      </c>
      <c r="O57" s="21">
        <v>200</v>
      </c>
      <c r="P57" s="21">
        <v>0</v>
      </c>
      <c r="Q57" s="21">
        <v>0</v>
      </c>
      <c r="R57" s="21">
        <v>50</v>
      </c>
      <c r="S57" s="45">
        <f t="shared" si="2"/>
        <v>1850</v>
      </c>
      <c r="T57" s="17"/>
      <c r="U57" s="10">
        <f t="shared" si="3"/>
        <v>0</v>
      </c>
    </row>
    <row r="58" spans="1:21" ht="27.75" customHeight="1">
      <c r="A58" s="9" t="s">
        <v>109</v>
      </c>
      <c r="B58" s="15"/>
      <c r="C58" s="20" t="s">
        <v>122</v>
      </c>
      <c r="D58" s="17"/>
      <c r="E58" s="18" t="s">
        <v>32</v>
      </c>
      <c r="F58" s="21">
        <v>120</v>
      </c>
      <c r="G58" s="21">
        <v>100</v>
      </c>
      <c r="H58" s="21">
        <v>0</v>
      </c>
      <c r="I58" s="344">
        <v>50</v>
      </c>
      <c r="J58" s="21">
        <v>160</v>
      </c>
      <c r="K58" s="21">
        <v>160</v>
      </c>
      <c r="L58" s="43">
        <v>50</v>
      </c>
      <c r="M58" s="14">
        <v>0</v>
      </c>
      <c r="N58" s="45">
        <v>0</v>
      </c>
      <c r="O58" s="21">
        <v>0</v>
      </c>
      <c r="P58" s="21">
        <v>90</v>
      </c>
      <c r="Q58" s="21">
        <v>20</v>
      </c>
      <c r="R58" s="21">
        <v>0</v>
      </c>
      <c r="S58" s="45">
        <f t="shared" si="2"/>
        <v>750</v>
      </c>
      <c r="T58" s="17"/>
      <c r="U58" s="10">
        <f t="shared" si="3"/>
        <v>0</v>
      </c>
    </row>
    <row r="59" spans="1:21" ht="27.75" customHeight="1">
      <c r="A59" s="9" t="s">
        <v>111</v>
      </c>
      <c r="B59" s="15"/>
      <c r="C59" s="20" t="s">
        <v>124</v>
      </c>
      <c r="D59" s="17"/>
      <c r="E59" s="18" t="s">
        <v>32</v>
      </c>
      <c r="F59" s="21">
        <v>120</v>
      </c>
      <c r="G59" s="21">
        <v>60</v>
      </c>
      <c r="H59" s="21">
        <v>80</v>
      </c>
      <c r="I59" s="344">
        <v>80</v>
      </c>
      <c r="J59" s="21">
        <v>100</v>
      </c>
      <c r="K59" s="21">
        <v>150</v>
      </c>
      <c r="L59" s="43">
        <v>50</v>
      </c>
      <c r="M59" s="14">
        <v>30</v>
      </c>
      <c r="N59" s="45">
        <v>30</v>
      </c>
      <c r="O59" s="21">
        <v>50</v>
      </c>
      <c r="P59" s="21">
        <v>0</v>
      </c>
      <c r="Q59" s="21">
        <v>10</v>
      </c>
      <c r="R59" s="21">
        <v>30</v>
      </c>
      <c r="S59" s="45">
        <f t="shared" si="2"/>
        <v>790</v>
      </c>
      <c r="T59" s="17"/>
      <c r="U59" s="10">
        <f t="shared" si="3"/>
        <v>0</v>
      </c>
    </row>
    <row r="60" spans="1:21" ht="27.75" customHeight="1">
      <c r="A60" s="9" t="s">
        <v>113</v>
      </c>
      <c r="B60" s="15"/>
      <c r="C60" s="20" t="s">
        <v>126</v>
      </c>
      <c r="D60" s="17"/>
      <c r="E60" s="18" t="s">
        <v>32</v>
      </c>
      <c r="F60" s="21">
        <v>120</v>
      </c>
      <c r="G60" s="21">
        <v>50</v>
      </c>
      <c r="H60" s="21">
        <v>80</v>
      </c>
      <c r="I60" s="344">
        <v>80</v>
      </c>
      <c r="J60" s="21">
        <v>100</v>
      </c>
      <c r="K60" s="21">
        <v>100</v>
      </c>
      <c r="L60" s="43">
        <v>0</v>
      </c>
      <c r="M60" s="14">
        <v>30</v>
      </c>
      <c r="N60" s="45">
        <v>0</v>
      </c>
      <c r="O60" s="21">
        <v>50</v>
      </c>
      <c r="P60" s="21">
        <v>0</v>
      </c>
      <c r="Q60" s="21">
        <v>10</v>
      </c>
      <c r="R60" s="21">
        <v>30</v>
      </c>
      <c r="S60" s="45">
        <f t="shared" si="2"/>
        <v>650</v>
      </c>
      <c r="T60" s="17"/>
      <c r="U60" s="10">
        <f t="shared" si="3"/>
        <v>0</v>
      </c>
    </row>
    <row r="61" spans="1:21" ht="27.75" customHeight="1">
      <c r="A61" s="9" t="s">
        <v>115</v>
      </c>
      <c r="B61" s="15"/>
      <c r="C61" s="20" t="s">
        <v>128</v>
      </c>
      <c r="D61" s="17"/>
      <c r="E61" s="18" t="s">
        <v>32</v>
      </c>
      <c r="F61" s="21">
        <v>120</v>
      </c>
      <c r="G61" s="21">
        <v>50</v>
      </c>
      <c r="H61" s="21">
        <v>0</v>
      </c>
      <c r="I61" s="344">
        <v>80</v>
      </c>
      <c r="J61" s="21">
        <v>100</v>
      </c>
      <c r="K61" s="21">
        <v>100</v>
      </c>
      <c r="L61" s="43">
        <v>0</v>
      </c>
      <c r="M61" s="14">
        <v>20</v>
      </c>
      <c r="N61" s="45">
        <v>30</v>
      </c>
      <c r="O61" s="21">
        <v>50</v>
      </c>
      <c r="P61" s="21">
        <v>0</v>
      </c>
      <c r="Q61" s="21">
        <v>10</v>
      </c>
      <c r="R61" s="21">
        <v>30</v>
      </c>
      <c r="S61" s="45">
        <f t="shared" si="2"/>
        <v>590</v>
      </c>
      <c r="T61" s="17"/>
      <c r="U61" s="10">
        <f t="shared" si="3"/>
        <v>0</v>
      </c>
    </row>
    <row r="62" spans="1:21" ht="12">
      <c r="A62" s="9" t="s">
        <v>117</v>
      </c>
      <c r="B62" s="15"/>
      <c r="C62" s="20" t="s">
        <v>130</v>
      </c>
      <c r="D62" s="17"/>
      <c r="E62" s="18" t="s">
        <v>32</v>
      </c>
      <c r="F62" s="21">
        <v>0</v>
      </c>
      <c r="G62" s="21">
        <v>20</v>
      </c>
      <c r="H62" s="21">
        <v>80</v>
      </c>
      <c r="I62" s="344">
        <v>20</v>
      </c>
      <c r="J62" s="21">
        <v>50</v>
      </c>
      <c r="K62" s="21">
        <v>20</v>
      </c>
      <c r="L62" s="43">
        <v>50</v>
      </c>
      <c r="M62" s="14">
        <v>10</v>
      </c>
      <c r="N62" s="45">
        <v>10</v>
      </c>
      <c r="O62" s="21">
        <v>0</v>
      </c>
      <c r="P62" s="21">
        <v>0</v>
      </c>
      <c r="Q62" s="21">
        <v>20</v>
      </c>
      <c r="R62" s="21">
        <v>50</v>
      </c>
      <c r="S62" s="45">
        <f t="shared" si="2"/>
        <v>330</v>
      </c>
      <c r="T62" s="17"/>
      <c r="U62" s="10">
        <f t="shared" si="3"/>
        <v>0</v>
      </c>
    </row>
    <row r="63" spans="1:21" ht="12">
      <c r="A63" s="9" t="s">
        <v>119</v>
      </c>
      <c r="B63" s="15"/>
      <c r="C63" s="20" t="s">
        <v>132</v>
      </c>
      <c r="D63" s="17"/>
      <c r="E63" s="18" t="s">
        <v>32</v>
      </c>
      <c r="F63" s="21">
        <v>200</v>
      </c>
      <c r="G63" s="21">
        <v>350</v>
      </c>
      <c r="H63" s="21">
        <v>50</v>
      </c>
      <c r="I63" s="344">
        <v>50</v>
      </c>
      <c r="J63" s="21">
        <v>100</v>
      </c>
      <c r="K63" s="21">
        <v>100</v>
      </c>
      <c r="L63" s="43">
        <v>50</v>
      </c>
      <c r="M63" s="14">
        <v>50</v>
      </c>
      <c r="N63" s="45">
        <v>50</v>
      </c>
      <c r="O63" s="21">
        <v>40</v>
      </c>
      <c r="P63" s="21">
        <v>0</v>
      </c>
      <c r="Q63" s="21">
        <v>40</v>
      </c>
      <c r="R63" s="21">
        <v>50</v>
      </c>
      <c r="S63" s="45">
        <f t="shared" si="2"/>
        <v>1130</v>
      </c>
      <c r="T63" s="17"/>
      <c r="U63" s="10">
        <f t="shared" si="3"/>
        <v>0</v>
      </c>
    </row>
    <row r="64" spans="1:21" ht="21" customHeight="1">
      <c r="A64" s="9" t="s">
        <v>121</v>
      </c>
      <c r="B64" s="15"/>
      <c r="C64" s="20" t="s">
        <v>134</v>
      </c>
      <c r="D64" s="17"/>
      <c r="E64" s="18" t="s">
        <v>32</v>
      </c>
      <c r="F64" s="21">
        <v>0</v>
      </c>
      <c r="G64" s="21">
        <v>300</v>
      </c>
      <c r="H64" s="21">
        <v>0</v>
      </c>
      <c r="I64" s="344">
        <v>0</v>
      </c>
      <c r="J64" s="21">
        <v>50</v>
      </c>
      <c r="K64" s="21">
        <v>50</v>
      </c>
      <c r="L64" s="43">
        <v>30</v>
      </c>
      <c r="M64" s="14">
        <v>0</v>
      </c>
      <c r="N64" s="45">
        <v>0</v>
      </c>
      <c r="O64" s="21">
        <v>0</v>
      </c>
      <c r="P64" s="21">
        <v>0</v>
      </c>
      <c r="Q64" s="21">
        <v>0</v>
      </c>
      <c r="R64" s="21">
        <v>0</v>
      </c>
      <c r="S64" s="45">
        <f t="shared" si="2"/>
        <v>430</v>
      </c>
      <c r="T64" s="17"/>
      <c r="U64" s="10">
        <f t="shared" si="3"/>
        <v>0</v>
      </c>
    </row>
    <row r="65" spans="1:21" ht="12">
      <c r="A65" s="9" t="s">
        <v>123</v>
      </c>
      <c r="B65" s="15"/>
      <c r="C65" s="20" t="s">
        <v>136</v>
      </c>
      <c r="D65" s="17"/>
      <c r="E65" s="18" t="s">
        <v>32</v>
      </c>
      <c r="F65" s="21">
        <v>300</v>
      </c>
      <c r="G65" s="21">
        <v>3000</v>
      </c>
      <c r="H65" s="21">
        <v>0</v>
      </c>
      <c r="I65" s="344">
        <v>500</v>
      </c>
      <c r="J65" s="21">
        <v>300</v>
      </c>
      <c r="K65" s="21">
        <v>50</v>
      </c>
      <c r="L65" s="43">
        <v>50</v>
      </c>
      <c r="M65" s="14">
        <v>0</v>
      </c>
      <c r="N65" s="45">
        <v>30</v>
      </c>
      <c r="O65" s="21">
        <v>80</v>
      </c>
      <c r="P65" s="21">
        <v>0</v>
      </c>
      <c r="Q65" s="21">
        <v>40</v>
      </c>
      <c r="R65" s="21">
        <v>100</v>
      </c>
      <c r="S65" s="45">
        <f t="shared" si="2"/>
        <v>4450</v>
      </c>
      <c r="T65" s="17"/>
      <c r="U65" s="10">
        <f t="shared" si="3"/>
        <v>0</v>
      </c>
    </row>
    <row r="66" spans="3:21" ht="12">
      <c r="C66" s="4"/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6" t="s">
        <v>76</v>
      </c>
      <c r="U66" s="248">
        <f>SUM(U36:U65)</f>
        <v>0</v>
      </c>
    </row>
    <row r="67" spans="1:21" ht="58.5" customHeight="1">
      <c r="A67" s="9" t="s">
        <v>2</v>
      </c>
      <c r="B67" s="19" t="s">
        <v>3</v>
      </c>
      <c r="C67" s="14" t="s">
        <v>4</v>
      </c>
      <c r="D67" s="19" t="s">
        <v>5</v>
      </c>
      <c r="E67" s="13" t="s">
        <v>77</v>
      </c>
      <c r="F67" s="404" t="s">
        <v>7</v>
      </c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13" t="s">
        <v>8</v>
      </c>
      <c r="U67" s="13" t="s">
        <v>9</v>
      </c>
    </row>
    <row r="68" spans="1:21" ht="39" customHeight="1">
      <c r="A68" s="9" t="s">
        <v>10</v>
      </c>
      <c r="B68" s="15"/>
      <c r="C68" s="14"/>
      <c r="D68" s="19"/>
      <c r="E68" s="14"/>
      <c r="F68" s="19" t="s">
        <v>12</v>
      </c>
      <c r="G68" s="19" t="s">
        <v>13</v>
      </c>
      <c r="H68" s="19" t="s">
        <v>14</v>
      </c>
      <c r="I68" s="10" t="s">
        <v>15</v>
      </c>
      <c r="J68" s="10" t="s">
        <v>16</v>
      </c>
      <c r="K68" s="19" t="s">
        <v>17</v>
      </c>
      <c r="L68" s="19" t="s">
        <v>18</v>
      </c>
      <c r="M68" s="32" t="s">
        <v>19</v>
      </c>
      <c r="N68" s="19" t="s">
        <v>20</v>
      </c>
      <c r="O68" s="19" t="s">
        <v>21</v>
      </c>
      <c r="P68" s="19" t="s">
        <v>22</v>
      </c>
      <c r="Q68" s="12" t="s">
        <v>23</v>
      </c>
      <c r="R68" s="19" t="s">
        <v>24</v>
      </c>
      <c r="S68" s="10" t="s">
        <v>25</v>
      </c>
      <c r="T68" s="12" t="s">
        <v>78</v>
      </c>
      <c r="U68" s="19">
        <f>U66</f>
        <v>0</v>
      </c>
    </row>
    <row r="69" spans="1:21" ht="12">
      <c r="A69" s="9" t="s">
        <v>125</v>
      </c>
      <c r="B69" s="15"/>
      <c r="C69" s="47" t="s">
        <v>138</v>
      </c>
      <c r="D69" s="17"/>
      <c r="E69" s="18" t="s">
        <v>32</v>
      </c>
      <c r="F69" s="21">
        <v>0</v>
      </c>
      <c r="G69" s="21">
        <v>100</v>
      </c>
      <c r="H69" s="21">
        <v>80</v>
      </c>
      <c r="I69" s="344">
        <v>0</v>
      </c>
      <c r="J69" s="21">
        <v>100</v>
      </c>
      <c r="K69" s="21">
        <v>0</v>
      </c>
      <c r="L69" s="43">
        <v>100</v>
      </c>
      <c r="M69" s="14">
        <v>15</v>
      </c>
      <c r="N69" s="239">
        <v>200</v>
      </c>
      <c r="O69" s="21">
        <v>60</v>
      </c>
      <c r="P69" s="21">
        <v>0</v>
      </c>
      <c r="Q69" s="21">
        <v>0</v>
      </c>
      <c r="R69" s="21">
        <v>100</v>
      </c>
      <c r="S69" s="45">
        <f aca="true" t="shared" si="4" ref="S69:S87">SUM(F69:R69)</f>
        <v>755</v>
      </c>
      <c r="T69" s="48"/>
      <c r="U69" s="111">
        <f>S69*T69</f>
        <v>0</v>
      </c>
    </row>
    <row r="70" spans="1:21" ht="12">
      <c r="A70" s="9" t="s">
        <v>127</v>
      </c>
      <c r="B70" s="15"/>
      <c r="C70" s="47" t="s">
        <v>140</v>
      </c>
      <c r="D70" s="17"/>
      <c r="E70" s="18" t="s">
        <v>32</v>
      </c>
      <c r="F70" s="21">
        <v>150</v>
      </c>
      <c r="G70" s="21">
        <v>100</v>
      </c>
      <c r="H70" s="21">
        <v>80</v>
      </c>
      <c r="I70" s="344">
        <v>80</v>
      </c>
      <c r="J70" s="21">
        <v>100</v>
      </c>
      <c r="K70" s="21">
        <v>0</v>
      </c>
      <c r="L70" s="43">
        <v>150</v>
      </c>
      <c r="M70" s="14">
        <v>60</v>
      </c>
      <c r="N70" s="239">
        <v>200</v>
      </c>
      <c r="O70" s="21">
        <v>80</v>
      </c>
      <c r="P70" s="21">
        <v>0</v>
      </c>
      <c r="Q70" s="21">
        <v>100</v>
      </c>
      <c r="R70" s="21">
        <v>50</v>
      </c>
      <c r="S70" s="45">
        <f t="shared" si="4"/>
        <v>1150</v>
      </c>
      <c r="T70" s="23"/>
      <c r="U70" s="111">
        <f aca="true" t="shared" si="5" ref="U70:U89">S70*T70</f>
        <v>0</v>
      </c>
    </row>
    <row r="71" spans="1:21" ht="12">
      <c r="A71" s="9" t="s">
        <v>129</v>
      </c>
      <c r="B71" s="15"/>
      <c r="C71" s="47" t="s">
        <v>142</v>
      </c>
      <c r="D71" s="17"/>
      <c r="E71" s="18" t="s">
        <v>32</v>
      </c>
      <c r="F71" s="21">
        <v>0</v>
      </c>
      <c r="G71" s="21">
        <v>200</v>
      </c>
      <c r="H71" s="21">
        <v>80</v>
      </c>
      <c r="I71" s="344">
        <v>0</v>
      </c>
      <c r="J71" s="21">
        <v>10</v>
      </c>
      <c r="K71" s="21">
        <v>0</v>
      </c>
      <c r="L71" s="43">
        <v>100</v>
      </c>
      <c r="M71" s="14">
        <v>20</v>
      </c>
      <c r="N71" s="239">
        <v>50</v>
      </c>
      <c r="O71" s="21">
        <v>0</v>
      </c>
      <c r="P71" s="21">
        <v>0</v>
      </c>
      <c r="Q71" s="21">
        <v>50</v>
      </c>
      <c r="R71" s="21">
        <v>50</v>
      </c>
      <c r="S71" s="45">
        <f t="shared" si="4"/>
        <v>560</v>
      </c>
      <c r="T71" s="17"/>
      <c r="U71" s="111">
        <f t="shared" si="5"/>
        <v>0</v>
      </c>
    </row>
    <row r="72" spans="1:21" ht="12">
      <c r="A72" s="9" t="s">
        <v>131</v>
      </c>
      <c r="B72" s="15"/>
      <c r="C72" s="47" t="s">
        <v>144</v>
      </c>
      <c r="D72" s="17"/>
      <c r="E72" s="18" t="s">
        <v>32</v>
      </c>
      <c r="F72" s="21">
        <v>0</v>
      </c>
      <c r="G72" s="21">
        <v>200</v>
      </c>
      <c r="H72" s="21">
        <v>80</v>
      </c>
      <c r="I72" s="344">
        <v>0</v>
      </c>
      <c r="J72" s="21">
        <v>10</v>
      </c>
      <c r="K72" s="21">
        <v>0</v>
      </c>
      <c r="L72" s="43">
        <v>100</v>
      </c>
      <c r="M72" s="14">
        <v>40</v>
      </c>
      <c r="N72" s="239">
        <v>100</v>
      </c>
      <c r="O72" s="21">
        <v>0</v>
      </c>
      <c r="P72" s="21">
        <v>0</v>
      </c>
      <c r="Q72" s="21">
        <v>100</v>
      </c>
      <c r="R72" s="21">
        <v>50</v>
      </c>
      <c r="S72" s="45">
        <f t="shared" si="4"/>
        <v>680</v>
      </c>
      <c r="T72" s="17"/>
      <c r="U72" s="111">
        <f t="shared" si="5"/>
        <v>0</v>
      </c>
    </row>
    <row r="73" spans="1:21" ht="24">
      <c r="A73" s="9" t="s">
        <v>133</v>
      </c>
      <c r="B73" s="15"/>
      <c r="C73" s="47" t="s">
        <v>146</v>
      </c>
      <c r="D73" s="17"/>
      <c r="E73" s="18" t="s">
        <v>32</v>
      </c>
      <c r="F73" s="21">
        <v>0</v>
      </c>
      <c r="G73" s="21">
        <v>20</v>
      </c>
      <c r="H73" s="21">
        <v>80</v>
      </c>
      <c r="I73" s="344">
        <v>80</v>
      </c>
      <c r="J73" s="21">
        <v>160</v>
      </c>
      <c r="K73" s="21">
        <v>160</v>
      </c>
      <c r="L73" s="43">
        <v>150</v>
      </c>
      <c r="M73" s="14">
        <v>0</v>
      </c>
      <c r="N73" s="239">
        <v>0</v>
      </c>
      <c r="O73" s="21">
        <v>50</v>
      </c>
      <c r="P73" s="21">
        <v>0</v>
      </c>
      <c r="Q73" s="21">
        <v>0</v>
      </c>
      <c r="R73" s="21">
        <v>10</v>
      </c>
      <c r="S73" s="45">
        <f t="shared" si="4"/>
        <v>710</v>
      </c>
      <c r="T73" s="17"/>
      <c r="U73" s="111">
        <f t="shared" si="5"/>
        <v>0</v>
      </c>
    </row>
    <row r="74" spans="1:21" ht="12">
      <c r="A74" s="9" t="s">
        <v>135</v>
      </c>
      <c r="B74" s="15"/>
      <c r="C74" s="47" t="s">
        <v>148</v>
      </c>
      <c r="D74" s="17"/>
      <c r="E74" s="18" t="s">
        <v>32</v>
      </c>
      <c r="F74" s="21">
        <v>80</v>
      </c>
      <c r="G74" s="21">
        <v>20</v>
      </c>
      <c r="H74" s="21">
        <v>0</v>
      </c>
      <c r="I74" s="344">
        <v>160</v>
      </c>
      <c r="J74" s="21">
        <v>20</v>
      </c>
      <c r="K74" s="21">
        <v>100</v>
      </c>
      <c r="L74" s="43">
        <v>50</v>
      </c>
      <c r="M74" s="14">
        <v>60</v>
      </c>
      <c r="N74" s="239">
        <v>0</v>
      </c>
      <c r="O74" s="21">
        <v>0</v>
      </c>
      <c r="P74" s="21">
        <v>40</v>
      </c>
      <c r="Q74" s="21">
        <v>10</v>
      </c>
      <c r="R74" s="21">
        <v>0</v>
      </c>
      <c r="S74" s="45">
        <f t="shared" si="4"/>
        <v>540</v>
      </c>
      <c r="T74" s="17"/>
      <c r="U74" s="111">
        <f t="shared" si="5"/>
        <v>0</v>
      </c>
    </row>
    <row r="75" spans="1:21" ht="24" customHeight="1">
      <c r="A75" s="9" t="s">
        <v>137</v>
      </c>
      <c r="B75" s="15"/>
      <c r="C75" s="47" t="s">
        <v>150</v>
      </c>
      <c r="D75" s="17"/>
      <c r="E75" s="18" t="s">
        <v>32</v>
      </c>
      <c r="F75" s="21">
        <v>60</v>
      </c>
      <c r="G75" s="21">
        <v>200</v>
      </c>
      <c r="H75" s="21">
        <v>0</v>
      </c>
      <c r="I75" s="344">
        <v>0</v>
      </c>
      <c r="J75" s="21">
        <v>20</v>
      </c>
      <c r="K75" s="21">
        <v>20</v>
      </c>
      <c r="L75" s="43">
        <v>0</v>
      </c>
      <c r="M75" s="14">
        <v>0</v>
      </c>
      <c r="N75" s="239">
        <v>0</v>
      </c>
      <c r="O75" s="21">
        <v>0</v>
      </c>
      <c r="P75" s="21">
        <v>0</v>
      </c>
      <c r="Q75" s="21">
        <v>0</v>
      </c>
      <c r="R75" s="21">
        <v>30</v>
      </c>
      <c r="S75" s="45">
        <f t="shared" si="4"/>
        <v>330</v>
      </c>
      <c r="T75" s="17"/>
      <c r="U75" s="111">
        <f t="shared" si="5"/>
        <v>0</v>
      </c>
    </row>
    <row r="76" spans="1:21" ht="13.5" customHeight="1">
      <c r="A76" s="9" t="s">
        <v>139</v>
      </c>
      <c r="B76" s="15"/>
      <c r="C76" s="47" t="s">
        <v>152</v>
      </c>
      <c r="D76" s="17"/>
      <c r="E76" s="18" t="s">
        <v>32</v>
      </c>
      <c r="F76" s="21">
        <v>80</v>
      </c>
      <c r="G76" s="21">
        <v>200</v>
      </c>
      <c r="H76" s="21">
        <v>160</v>
      </c>
      <c r="I76" s="344">
        <v>0</v>
      </c>
      <c r="J76" s="21">
        <v>150</v>
      </c>
      <c r="K76" s="21">
        <v>150</v>
      </c>
      <c r="L76" s="43">
        <v>0</v>
      </c>
      <c r="M76" s="14">
        <v>0</v>
      </c>
      <c r="N76" s="239">
        <v>0</v>
      </c>
      <c r="O76" s="21">
        <v>100</v>
      </c>
      <c r="P76" s="21">
        <v>0</v>
      </c>
      <c r="Q76" s="21">
        <v>50</v>
      </c>
      <c r="R76" s="21">
        <v>100</v>
      </c>
      <c r="S76" s="45">
        <f t="shared" si="4"/>
        <v>990</v>
      </c>
      <c r="T76" s="17"/>
      <c r="U76" s="111">
        <f t="shared" si="5"/>
        <v>0</v>
      </c>
    </row>
    <row r="77" spans="1:21" ht="12">
      <c r="A77" s="9" t="s">
        <v>141</v>
      </c>
      <c r="B77" s="15"/>
      <c r="C77" s="47" t="s">
        <v>159</v>
      </c>
      <c r="D77" s="17"/>
      <c r="E77" s="18" t="s">
        <v>32</v>
      </c>
      <c r="F77" s="21">
        <v>75</v>
      </c>
      <c r="G77" s="21">
        <v>30</v>
      </c>
      <c r="H77" s="21">
        <v>0</v>
      </c>
      <c r="I77" s="344">
        <v>10</v>
      </c>
      <c r="J77" s="21">
        <v>10</v>
      </c>
      <c r="K77" s="21">
        <v>10</v>
      </c>
      <c r="L77" s="43">
        <v>0</v>
      </c>
      <c r="M77" s="14">
        <v>0</v>
      </c>
      <c r="N77" s="239">
        <v>0</v>
      </c>
      <c r="O77" s="21">
        <v>0</v>
      </c>
      <c r="P77" s="21">
        <v>0</v>
      </c>
      <c r="Q77" s="21">
        <v>0</v>
      </c>
      <c r="R77" s="21">
        <v>30</v>
      </c>
      <c r="S77" s="45">
        <f t="shared" si="4"/>
        <v>165</v>
      </c>
      <c r="T77" s="17"/>
      <c r="U77" s="111">
        <f>S77*T77</f>
        <v>0</v>
      </c>
    </row>
    <row r="78" spans="1:21" ht="12">
      <c r="A78" s="9" t="s">
        <v>143</v>
      </c>
      <c r="B78" s="15"/>
      <c r="C78" s="47" t="s">
        <v>161</v>
      </c>
      <c r="D78" s="17"/>
      <c r="E78" s="18" t="s">
        <v>32</v>
      </c>
      <c r="F78" s="21">
        <v>200</v>
      </c>
      <c r="G78" s="21">
        <v>0</v>
      </c>
      <c r="H78" s="21">
        <v>0</v>
      </c>
      <c r="I78" s="344">
        <v>0</v>
      </c>
      <c r="J78" s="21">
        <v>50</v>
      </c>
      <c r="K78" s="21">
        <v>50</v>
      </c>
      <c r="L78" s="43">
        <v>0</v>
      </c>
      <c r="M78" s="14">
        <v>0</v>
      </c>
      <c r="N78" s="239">
        <v>10</v>
      </c>
      <c r="O78" s="21">
        <v>0</v>
      </c>
      <c r="P78" s="21">
        <v>0</v>
      </c>
      <c r="Q78" s="21">
        <v>40</v>
      </c>
      <c r="R78" s="21">
        <v>0</v>
      </c>
      <c r="S78" s="45">
        <f t="shared" si="4"/>
        <v>350</v>
      </c>
      <c r="T78" s="17"/>
      <c r="U78" s="111">
        <f t="shared" si="5"/>
        <v>0</v>
      </c>
    </row>
    <row r="79" spans="1:21" ht="12">
      <c r="A79" s="9"/>
      <c r="B79" s="336"/>
      <c r="C79" s="49" t="s">
        <v>1075</v>
      </c>
      <c r="D79" s="17"/>
      <c r="E79" s="18"/>
      <c r="F79" s="21"/>
      <c r="G79" s="21"/>
      <c r="H79" s="21"/>
      <c r="I79" s="344"/>
      <c r="J79" s="21"/>
      <c r="K79" s="21"/>
      <c r="L79" s="43"/>
      <c r="M79" s="14"/>
      <c r="N79" s="239"/>
      <c r="O79" s="21"/>
      <c r="P79" s="21"/>
      <c r="Q79" s="21"/>
      <c r="R79" s="21"/>
      <c r="S79" s="45"/>
      <c r="T79" s="17"/>
      <c r="U79" s="111"/>
    </row>
    <row r="80" spans="1:21" ht="12">
      <c r="A80" s="9" t="s">
        <v>145</v>
      </c>
      <c r="B80" s="336"/>
      <c r="C80" s="47" t="s">
        <v>1114</v>
      </c>
      <c r="D80" s="17"/>
      <c r="E80" s="18" t="s">
        <v>32</v>
      </c>
      <c r="F80" s="21">
        <v>120</v>
      </c>
      <c r="G80" s="21">
        <v>100</v>
      </c>
      <c r="H80" s="21">
        <v>80</v>
      </c>
      <c r="I80" s="344">
        <v>80</v>
      </c>
      <c r="J80" s="21">
        <v>150</v>
      </c>
      <c r="K80" s="21">
        <v>150</v>
      </c>
      <c r="L80" s="43">
        <v>20</v>
      </c>
      <c r="M80" s="14">
        <v>60</v>
      </c>
      <c r="N80" s="239">
        <v>20</v>
      </c>
      <c r="O80" s="21">
        <v>50</v>
      </c>
      <c r="P80" s="21">
        <v>90</v>
      </c>
      <c r="Q80" s="21">
        <v>30</v>
      </c>
      <c r="R80" s="21">
        <v>100</v>
      </c>
      <c r="S80" s="45">
        <f t="shared" si="4"/>
        <v>1050</v>
      </c>
      <c r="T80" s="17"/>
      <c r="U80" s="111">
        <f t="shared" si="5"/>
        <v>0</v>
      </c>
    </row>
    <row r="81" spans="1:21" ht="24">
      <c r="A81" s="9" t="s">
        <v>147</v>
      </c>
      <c r="B81" s="336"/>
      <c r="C81" s="47" t="s">
        <v>1115</v>
      </c>
      <c r="D81" s="17"/>
      <c r="E81" s="18" t="s">
        <v>32</v>
      </c>
      <c r="F81" s="21">
        <v>200</v>
      </c>
      <c r="G81" s="21">
        <v>100</v>
      </c>
      <c r="H81" s="21">
        <v>200</v>
      </c>
      <c r="I81" s="344">
        <v>160</v>
      </c>
      <c r="J81" s="21">
        <v>150</v>
      </c>
      <c r="K81" s="21">
        <v>150</v>
      </c>
      <c r="L81" s="43">
        <v>20</v>
      </c>
      <c r="M81" s="14">
        <v>10</v>
      </c>
      <c r="N81" s="239">
        <v>0</v>
      </c>
      <c r="O81" s="21">
        <v>0</v>
      </c>
      <c r="P81" s="21">
        <v>0</v>
      </c>
      <c r="Q81" s="21">
        <v>0</v>
      </c>
      <c r="R81" s="21">
        <v>100</v>
      </c>
      <c r="S81" s="45">
        <f t="shared" si="4"/>
        <v>1090</v>
      </c>
      <c r="T81" s="17"/>
      <c r="U81" s="111">
        <f t="shared" si="5"/>
        <v>0</v>
      </c>
    </row>
    <row r="82" spans="1:21" ht="24">
      <c r="A82" s="9" t="s">
        <v>149</v>
      </c>
      <c r="B82" s="336"/>
      <c r="C82" s="47" t="s">
        <v>1117</v>
      </c>
      <c r="D82" s="17"/>
      <c r="E82" s="18" t="s">
        <v>32</v>
      </c>
      <c r="F82" s="21">
        <v>180</v>
      </c>
      <c r="G82" s="21">
        <v>180</v>
      </c>
      <c r="H82" s="21">
        <v>80</v>
      </c>
      <c r="I82" s="344">
        <v>80</v>
      </c>
      <c r="J82" s="21">
        <v>150</v>
      </c>
      <c r="K82" s="21">
        <v>150</v>
      </c>
      <c r="L82" s="43">
        <v>20</v>
      </c>
      <c r="M82" s="14">
        <v>40</v>
      </c>
      <c r="N82" s="239">
        <v>20</v>
      </c>
      <c r="O82" s="21">
        <v>50</v>
      </c>
      <c r="P82" s="21">
        <v>90</v>
      </c>
      <c r="Q82" s="21">
        <v>60</v>
      </c>
      <c r="R82" s="21">
        <v>100</v>
      </c>
      <c r="S82" s="45">
        <f t="shared" si="4"/>
        <v>1200</v>
      </c>
      <c r="T82" s="17"/>
      <c r="U82" s="111">
        <f t="shared" si="5"/>
        <v>0</v>
      </c>
    </row>
    <row r="83" spans="1:21" ht="12">
      <c r="A83" s="9" t="s">
        <v>151</v>
      </c>
      <c r="B83" s="336"/>
      <c r="C83" s="47" t="s">
        <v>1113</v>
      </c>
      <c r="D83" s="17"/>
      <c r="E83" s="18"/>
      <c r="F83" s="21">
        <v>150</v>
      </c>
      <c r="G83" s="21">
        <v>100</v>
      </c>
      <c r="H83" s="21">
        <v>0</v>
      </c>
      <c r="I83" s="344">
        <v>0</v>
      </c>
      <c r="J83" s="21">
        <v>50</v>
      </c>
      <c r="K83" s="21">
        <v>50</v>
      </c>
      <c r="L83" s="43">
        <v>20</v>
      </c>
      <c r="M83" s="14">
        <v>15</v>
      </c>
      <c r="N83" s="239">
        <v>0</v>
      </c>
      <c r="O83" s="21">
        <v>0</v>
      </c>
      <c r="P83" s="21">
        <v>40</v>
      </c>
      <c r="Q83" s="21">
        <v>20</v>
      </c>
      <c r="R83" s="21">
        <v>100</v>
      </c>
      <c r="S83" s="45">
        <f t="shared" si="4"/>
        <v>545</v>
      </c>
      <c r="T83" s="17"/>
      <c r="U83" s="111">
        <f t="shared" si="5"/>
        <v>0</v>
      </c>
    </row>
    <row r="84" spans="1:21" ht="24">
      <c r="A84" s="9" t="s">
        <v>153</v>
      </c>
      <c r="B84" s="336"/>
      <c r="C84" s="47" t="s">
        <v>1116</v>
      </c>
      <c r="D84" s="17"/>
      <c r="E84" s="18" t="s">
        <v>32</v>
      </c>
      <c r="F84" s="21">
        <v>150</v>
      </c>
      <c r="G84" s="21">
        <v>150</v>
      </c>
      <c r="H84" s="21">
        <v>160</v>
      </c>
      <c r="I84" s="344">
        <v>80</v>
      </c>
      <c r="J84" s="21">
        <v>150</v>
      </c>
      <c r="K84" s="21">
        <v>150</v>
      </c>
      <c r="L84" s="43">
        <v>20</v>
      </c>
      <c r="M84" s="14">
        <v>20</v>
      </c>
      <c r="N84" s="239">
        <v>20</v>
      </c>
      <c r="O84" s="21">
        <v>50</v>
      </c>
      <c r="P84" s="21">
        <v>90</v>
      </c>
      <c r="Q84" s="21">
        <v>40</v>
      </c>
      <c r="R84" s="21">
        <v>100</v>
      </c>
      <c r="S84" s="45">
        <f t="shared" si="4"/>
        <v>1180</v>
      </c>
      <c r="T84" s="17"/>
      <c r="U84" s="111">
        <f t="shared" si="5"/>
        <v>0</v>
      </c>
    </row>
    <row r="85" spans="1:21" ht="12">
      <c r="A85" s="9" t="s">
        <v>154</v>
      </c>
      <c r="B85" s="336"/>
      <c r="C85" s="47" t="s">
        <v>1100</v>
      </c>
      <c r="D85" s="17"/>
      <c r="E85" s="18" t="s">
        <v>32</v>
      </c>
      <c r="F85" s="21">
        <v>80</v>
      </c>
      <c r="G85" s="21">
        <v>100</v>
      </c>
      <c r="H85" s="21">
        <v>0</v>
      </c>
      <c r="I85" s="344">
        <v>0</v>
      </c>
      <c r="J85" s="21">
        <v>10</v>
      </c>
      <c r="K85" s="21">
        <v>10</v>
      </c>
      <c r="L85" s="43">
        <v>10</v>
      </c>
      <c r="M85" s="14">
        <v>0</v>
      </c>
      <c r="N85" s="239">
        <v>0</v>
      </c>
      <c r="O85" s="21">
        <v>0</v>
      </c>
      <c r="P85" s="21">
        <v>0</v>
      </c>
      <c r="Q85" s="21">
        <v>0</v>
      </c>
      <c r="R85" s="21">
        <v>10</v>
      </c>
      <c r="S85" s="45">
        <f t="shared" si="4"/>
        <v>220</v>
      </c>
      <c r="T85" s="17"/>
      <c r="U85" s="111">
        <f t="shared" si="5"/>
        <v>0</v>
      </c>
    </row>
    <row r="86" spans="1:21" ht="12">
      <c r="A86" s="9" t="s">
        <v>155</v>
      </c>
      <c r="B86" s="336"/>
      <c r="C86" s="47" t="s">
        <v>1104</v>
      </c>
      <c r="D86" s="17"/>
      <c r="E86" s="18" t="s">
        <v>32</v>
      </c>
      <c r="F86" s="21">
        <v>150</v>
      </c>
      <c r="G86" s="21">
        <v>80</v>
      </c>
      <c r="H86" s="21">
        <v>0</v>
      </c>
      <c r="I86" s="344">
        <v>0</v>
      </c>
      <c r="J86" s="21"/>
      <c r="K86" s="21">
        <v>0</v>
      </c>
      <c r="L86" s="43">
        <v>50</v>
      </c>
      <c r="M86" s="14">
        <v>40</v>
      </c>
      <c r="N86" s="239">
        <v>0</v>
      </c>
      <c r="O86" s="21">
        <v>0</v>
      </c>
      <c r="P86" s="21">
        <v>0</v>
      </c>
      <c r="Q86" s="21">
        <v>0</v>
      </c>
      <c r="R86" s="21">
        <v>100</v>
      </c>
      <c r="S86" s="45">
        <f t="shared" si="4"/>
        <v>420</v>
      </c>
      <c r="T86" s="17"/>
      <c r="U86" s="111">
        <f t="shared" si="5"/>
        <v>0</v>
      </c>
    </row>
    <row r="87" spans="1:21" ht="36">
      <c r="A87" s="9" t="s">
        <v>156</v>
      </c>
      <c r="B87" s="336"/>
      <c r="C87" s="47" t="s">
        <v>1118</v>
      </c>
      <c r="D87" s="17"/>
      <c r="E87" s="18" t="s">
        <v>32</v>
      </c>
      <c r="F87" s="21">
        <v>200</v>
      </c>
      <c r="G87" s="21">
        <v>150</v>
      </c>
      <c r="H87" s="21">
        <v>80</v>
      </c>
      <c r="I87" s="344">
        <v>0</v>
      </c>
      <c r="J87" s="21">
        <v>150</v>
      </c>
      <c r="K87" s="21">
        <v>150</v>
      </c>
      <c r="L87" s="43">
        <v>50</v>
      </c>
      <c r="M87" s="14">
        <v>40</v>
      </c>
      <c r="N87" s="239">
        <v>0</v>
      </c>
      <c r="O87" s="21">
        <v>60</v>
      </c>
      <c r="P87" s="21">
        <v>0</v>
      </c>
      <c r="Q87" s="21">
        <v>0</v>
      </c>
      <c r="R87" s="21">
        <v>50</v>
      </c>
      <c r="S87" s="45">
        <f t="shared" si="4"/>
        <v>930</v>
      </c>
      <c r="T87" s="17"/>
      <c r="U87" s="111">
        <f t="shared" si="5"/>
        <v>0</v>
      </c>
    </row>
    <row r="88" spans="1:21" ht="12.75">
      <c r="A88" s="407"/>
      <c r="B88" s="408"/>
      <c r="C88" s="49" t="s">
        <v>162</v>
      </c>
      <c r="D88" s="17"/>
      <c r="E88" s="18"/>
      <c r="F88" s="10"/>
      <c r="G88" s="10"/>
      <c r="H88" s="10"/>
      <c r="I88" s="346"/>
      <c r="J88" s="10"/>
      <c r="K88" s="10"/>
      <c r="L88" s="242"/>
      <c r="M88" s="238"/>
      <c r="N88" s="243"/>
      <c r="O88" s="19"/>
      <c r="P88" s="21"/>
      <c r="Q88" s="19"/>
      <c r="R88" s="19"/>
      <c r="S88" s="45"/>
      <c r="T88" s="17"/>
      <c r="U88" s="111"/>
    </row>
    <row r="89" spans="1:21" ht="24">
      <c r="A89" s="9" t="s">
        <v>157</v>
      </c>
      <c r="B89" s="15"/>
      <c r="C89" s="47" t="s">
        <v>164</v>
      </c>
      <c r="D89" s="17"/>
      <c r="E89" s="18" t="s">
        <v>32</v>
      </c>
      <c r="F89" s="21">
        <v>0</v>
      </c>
      <c r="G89" s="21">
        <v>0</v>
      </c>
      <c r="H89" s="21">
        <v>0</v>
      </c>
      <c r="I89" s="344">
        <v>0</v>
      </c>
      <c r="J89" s="21">
        <v>60</v>
      </c>
      <c r="K89" s="21">
        <v>100</v>
      </c>
      <c r="L89" s="43">
        <v>25</v>
      </c>
      <c r="M89" s="14">
        <v>0</v>
      </c>
      <c r="N89" s="239">
        <v>0</v>
      </c>
      <c r="O89" s="21">
        <v>0</v>
      </c>
      <c r="P89" s="111">
        <v>0</v>
      </c>
      <c r="Q89" s="21">
        <v>0</v>
      </c>
      <c r="R89" s="41">
        <v>0</v>
      </c>
      <c r="S89" s="245">
        <f>SUM(F89:R89)</f>
        <v>185</v>
      </c>
      <c r="T89" s="39"/>
      <c r="U89" s="111">
        <f t="shared" si="5"/>
        <v>0</v>
      </c>
    </row>
    <row r="90" spans="3:21" ht="12">
      <c r="C90" s="50"/>
      <c r="D90" s="51"/>
      <c r="E90" s="7"/>
      <c r="F90" s="52"/>
      <c r="G90" s="2"/>
      <c r="H90" s="53"/>
      <c r="I90" s="53"/>
      <c r="J90" s="53"/>
      <c r="K90" s="53"/>
      <c r="L90" s="53"/>
      <c r="N90" s="54"/>
      <c r="O90" s="106" t="s">
        <v>25</v>
      </c>
      <c r="P90" s="54"/>
      <c r="Q90" s="54"/>
      <c r="R90" s="246"/>
      <c r="S90" s="247" t="s">
        <v>165</v>
      </c>
      <c r="T90" s="249"/>
      <c r="U90" s="244">
        <f>SUM(U68:U89)</f>
        <v>0</v>
      </c>
    </row>
    <row r="91" spans="3:21" ht="12.75" customHeight="1">
      <c r="C91" s="50"/>
      <c r="D91" s="51"/>
      <c r="E91" s="7"/>
      <c r="F91" s="55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409" t="s">
        <v>166</v>
      </c>
      <c r="S91" s="410"/>
      <c r="T91" s="411"/>
      <c r="U91" s="244">
        <f>U90*0.055</f>
        <v>0</v>
      </c>
    </row>
    <row r="92" spans="3:21" ht="12.75" customHeight="1">
      <c r="C92" s="50"/>
      <c r="D92" s="51"/>
      <c r="E92" s="7"/>
      <c r="F92" s="5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409" t="s">
        <v>167</v>
      </c>
      <c r="S92" s="410"/>
      <c r="T92" s="411"/>
      <c r="U92" s="250">
        <f>U90+U91</f>
        <v>0</v>
      </c>
    </row>
    <row r="93" spans="3:21" ht="12.75" customHeight="1">
      <c r="C93" s="50"/>
      <c r="D93" s="51"/>
      <c r="E93" s="7"/>
      <c r="F93" s="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3:21" ht="12.75" customHeight="1">
      <c r="C94" s="50"/>
      <c r="D94" s="51"/>
      <c r="E94" s="7"/>
      <c r="F94" s="5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3:21" ht="12.75" customHeight="1">
      <c r="C95" s="50"/>
      <c r="D95" s="51"/>
      <c r="E95" s="7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3:21" ht="12.75" customHeight="1">
      <c r="C96" s="50"/>
      <c r="D96" s="51"/>
      <c r="E96" s="7"/>
      <c r="F96" s="5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ht="15.75" customHeight="1"/>
    <row r="98" spans="3:20" ht="12" customHeight="1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</row>
    <row r="99" spans="3:20" ht="12" customHeight="1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</row>
    <row r="100" spans="3:20" ht="12" customHeight="1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3:20" ht="12" customHeight="1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3:20" ht="12" customHeight="1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3:20" ht="12" customHeight="1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3:20" ht="12" customHeight="1">
      <c r="C104" s="412" t="s">
        <v>168</v>
      </c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</row>
    <row r="105" spans="3:20" ht="12" customHeight="1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3:19" ht="24">
      <c r="C106" s="56" t="s">
        <v>169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 spans="3:20" ht="37.5" customHeight="1">
      <c r="C107" s="402" t="s">
        <v>170</v>
      </c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</row>
    <row r="108" spans="3:7" ht="24">
      <c r="C108" s="3" t="s">
        <v>171</v>
      </c>
      <c r="G108" s="5" t="s">
        <v>172</v>
      </c>
    </row>
    <row r="109" ht="12">
      <c r="F109" s="6" t="s">
        <v>173</v>
      </c>
    </row>
    <row r="110" ht="12">
      <c r="F110" s="6" t="s">
        <v>174</v>
      </c>
    </row>
    <row r="111" ht="12">
      <c r="F111" s="6" t="s">
        <v>175</v>
      </c>
    </row>
  </sheetData>
  <sheetProtection selectLockedCells="1" selectUnlockedCells="1"/>
  <mergeCells count="11">
    <mergeCell ref="A88:B88"/>
    <mergeCell ref="R91:T91"/>
    <mergeCell ref="R92:T92"/>
    <mergeCell ref="C104:T104"/>
    <mergeCell ref="C107:T107"/>
    <mergeCell ref="F35:S35"/>
    <mergeCell ref="F67:S67"/>
    <mergeCell ref="C4:U4"/>
    <mergeCell ref="C5:U5"/>
    <mergeCell ref="C6:U6"/>
    <mergeCell ref="F8:S8"/>
  </mergeCells>
  <printOptions/>
  <pageMargins left="0" right="0" top="0.39375" bottom="0" header="0" footer="0"/>
  <pageSetup horizontalDpi="600" verticalDpi="6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 - PIBRAC&amp;R&amp;9Lycée Saint-Exupéry
Clg Guillaumet-Mermoz
BLAGNAC</oddHeader>
    <oddFooter>&amp;RPage &amp;P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U92"/>
  <sheetViews>
    <sheetView zoomScale="110" zoomScaleNormal="110" zoomScalePageLayoutView="0" workbookViewId="0" topLeftCell="A1">
      <selection activeCell="S30" sqref="S30"/>
    </sheetView>
  </sheetViews>
  <sheetFormatPr defaultColWidth="11.421875" defaultRowHeight="12.75"/>
  <cols>
    <col min="1" max="1" width="8.00390625" style="4" customWidth="1"/>
    <col min="2" max="2" width="9.8515625" style="4" customWidth="1"/>
    <col min="3" max="3" width="23.00390625" style="3" customWidth="1"/>
    <col min="4" max="4" width="7.421875" style="4" customWidth="1"/>
    <col min="5" max="5" width="6.140625" style="5" customWidth="1"/>
    <col min="6" max="7" width="6.57421875" style="6" customWidth="1"/>
    <col min="8" max="8" width="5.57421875" style="5" customWidth="1"/>
    <col min="9" max="9" width="9.421875" style="5" customWidth="1"/>
    <col min="10" max="10" width="7.140625" style="5" customWidth="1"/>
    <col min="11" max="11" width="5.8515625" style="5" customWidth="1"/>
    <col min="12" max="12" width="6.421875" style="5" customWidth="1"/>
    <col min="13" max="14" width="6.8515625" style="5" customWidth="1"/>
    <col min="15" max="17" width="6.57421875" style="5" customWidth="1"/>
    <col min="18" max="18" width="6.8515625" style="5" customWidth="1"/>
    <col min="19" max="19" width="6.421875" style="5" customWidth="1"/>
    <col min="20" max="20" width="7.8515625" style="4" customWidth="1"/>
    <col min="21" max="21" width="5.8515625" style="4" customWidth="1"/>
    <col min="22" max="16384" width="11.421875" style="4" customWidth="1"/>
  </cols>
  <sheetData>
    <row r="3" spans="3:21" ht="11.25" customHeight="1">
      <c r="C3" s="405" t="s">
        <v>886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</row>
    <row r="4" spans="3:21" ht="12">
      <c r="C4" s="405" t="s">
        <v>0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</row>
    <row r="5" spans="3:21" ht="7.5" customHeight="1">
      <c r="C5" s="5"/>
      <c r="D5" s="59"/>
      <c r="E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3:21" ht="12" customHeight="1">
      <c r="C6" s="406" t="s">
        <v>414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</row>
    <row r="7" spans="3:21" ht="12" customHeight="1">
      <c r="C7" s="406" t="s">
        <v>415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</row>
    <row r="8" spans="3:21" ht="5.25" customHeight="1">
      <c r="C8" s="121"/>
      <c r="D8" s="59"/>
      <c r="E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57" customHeight="1">
      <c r="A9" s="109" t="s">
        <v>2</v>
      </c>
      <c r="B9" s="164" t="s">
        <v>3</v>
      </c>
      <c r="C9" s="11" t="s">
        <v>4</v>
      </c>
      <c r="D9" s="13" t="s">
        <v>5</v>
      </c>
      <c r="E9" s="13" t="s">
        <v>6</v>
      </c>
      <c r="F9" s="404" t="s">
        <v>7</v>
      </c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13" t="s">
        <v>198</v>
      </c>
      <c r="U9" s="13" t="s">
        <v>9</v>
      </c>
    </row>
    <row r="10" spans="1:21" ht="36">
      <c r="A10" s="109" t="s">
        <v>10</v>
      </c>
      <c r="B10" s="23"/>
      <c r="C10" s="16"/>
      <c r="D10" s="9"/>
      <c r="E10" s="63"/>
      <c r="F10" s="14" t="s">
        <v>12</v>
      </c>
      <c r="G10" s="13" t="s">
        <v>13</v>
      </c>
      <c r="H10" s="14" t="s">
        <v>249</v>
      </c>
      <c r="I10" s="14" t="s">
        <v>15</v>
      </c>
      <c r="J10" s="14" t="s">
        <v>16</v>
      </c>
      <c r="K10" s="14" t="s">
        <v>250</v>
      </c>
      <c r="L10" s="11" t="s">
        <v>18</v>
      </c>
      <c r="M10" s="31" t="s">
        <v>19</v>
      </c>
      <c r="N10" s="11" t="s">
        <v>20</v>
      </c>
      <c r="O10" s="11" t="s">
        <v>21</v>
      </c>
      <c r="P10" s="11" t="s">
        <v>22</v>
      </c>
      <c r="Q10" s="11" t="s">
        <v>23</v>
      </c>
      <c r="R10" s="11" t="s">
        <v>24</v>
      </c>
      <c r="S10" s="14" t="s">
        <v>182</v>
      </c>
      <c r="T10" s="9"/>
      <c r="U10" s="23"/>
    </row>
    <row r="11" spans="1:21" s="1" customFormat="1" ht="25.5" customHeight="1">
      <c r="A11" s="9" t="s">
        <v>26</v>
      </c>
      <c r="B11" s="9"/>
      <c r="C11" s="112" t="s">
        <v>416</v>
      </c>
      <c r="D11" s="18"/>
      <c r="E11" s="63" t="s">
        <v>32</v>
      </c>
      <c r="F11" s="18">
        <v>150</v>
      </c>
      <c r="G11" s="65">
        <v>50</v>
      </c>
      <c r="H11" s="65">
        <v>60</v>
      </c>
      <c r="I11" s="347">
        <v>80</v>
      </c>
      <c r="J11" s="65">
        <v>500</v>
      </c>
      <c r="K11" s="65">
        <v>500</v>
      </c>
      <c r="L11" s="70">
        <v>150</v>
      </c>
      <c r="M11" s="251">
        <v>60</v>
      </c>
      <c r="N11" s="135"/>
      <c r="O11" s="65">
        <v>100</v>
      </c>
      <c r="P11" s="65">
        <v>50</v>
      </c>
      <c r="Q11" s="65">
        <v>200</v>
      </c>
      <c r="R11" s="65">
        <v>100</v>
      </c>
      <c r="S11" s="65">
        <f>SUM(F11:R11)</f>
        <v>2000</v>
      </c>
      <c r="T11" s="9"/>
      <c r="U11" s="18">
        <f>S11*T11</f>
        <v>0</v>
      </c>
    </row>
    <row r="12" spans="1:21" s="1" customFormat="1" ht="15.75" customHeight="1">
      <c r="A12" s="9" t="s">
        <v>29</v>
      </c>
      <c r="B12" s="9"/>
      <c r="C12" s="112" t="s">
        <v>417</v>
      </c>
      <c r="D12" s="18"/>
      <c r="E12" s="63" t="s">
        <v>357</v>
      </c>
      <c r="F12" s="18">
        <v>0</v>
      </c>
      <c r="G12" s="65">
        <v>0</v>
      </c>
      <c r="H12" s="65">
        <v>0</v>
      </c>
      <c r="I12" s="347">
        <v>0</v>
      </c>
      <c r="J12" s="65">
        <v>0</v>
      </c>
      <c r="K12" s="65">
        <v>0</v>
      </c>
      <c r="L12" s="70">
        <v>200</v>
      </c>
      <c r="M12" s="251">
        <v>0</v>
      </c>
      <c r="N12" s="135">
        <v>0</v>
      </c>
      <c r="O12" s="65">
        <v>0</v>
      </c>
      <c r="P12" s="65">
        <v>0</v>
      </c>
      <c r="Q12" s="65">
        <v>30</v>
      </c>
      <c r="R12" s="65">
        <v>0</v>
      </c>
      <c r="S12" s="65">
        <f>SUM(F12:R12)</f>
        <v>230</v>
      </c>
      <c r="T12" s="9"/>
      <c r="U12" s="18">
        <f>S12*T12</f>
        <v>0</v>
      </c>
    </row>
    <row r="13" spans="1:21" s="1" customFormat="1" ht="12">
      <c r="A13" s="9" t="s">
        <v>30</v>
      </c>
      <c r="B13" s="9"/>
      <c r="C13" s="165" t="s">
        <v>418</v>
      </c>
      <c r="D13" s="18"/>
      <c r="E13" s="63" t="s">
        <v>32</v>
      </c>
      <c r="F13" s="18">
        <v>0</v>
      </c>
      <c r="G13" s="65">
        <v>0</v>
      </c>
      <c r="H13" s="65">
        <v>0</v>
      </c>
      <c r="I13" s="347">
        <v>0</v>
      </c>
      <c r="J13" s="65">
        <v>0</v>
      </c>
      <c r="K13" s="65">
        <v>0</v>
      </c>
      <c r="L13" s="70">
        <v>30</v>
      </c>
      <c r="M13" s="251">
        <v>0</v>
      </c>
      <c r="N13" s="135">
        <v>0</v>
      </c>
      <c r="O13" s="65">
        <v>30</v>
      </c>
      <c r="P13" s="65">
        <v>0</v>
      </c>
      <c r="Q13" s="65">
        <v>50</v>
      </c>
      <c r="R13" s="65">
        <v>10</v>
      </c>
      <c r="S13" s="65">
        <f aca="true" t="shared" si="0" ref="S13:S34">SUM(F13:R13)</f>
        <v>120</v>
      </c>
      <c r="T13" s="9"/>
      <c r="U13" s="18">
        <f aca="true" t="shared" si="1" ref="U13:U34">S13*T13</f>
        <v>0</v>
      </c>
    </row>
    <row r="14" spans="1:21" s="1" customFormat="1" ht="12">
      <c r="A14" s="9" t="s">
        <v>33</v>
      </c>
      <c r="B14" s="9"/>
      <c r="C14" s="165" t="s">
        <v>419</v>
      </c>
      <c r="D14" s="18"/>
      <c r="E14" s="63" t="s">
        <v>362</v>
      </c>
      <c r="F14" s="18">
        <v>750</v>
      </c>
      <c r="G14" s="65">
        <v>50</v>
      </c>
      <c r="H14" s="65">
        <v>200</v>
      </c>
      <c r="I14" s="347">
        <v>50</v>
      </c>
      <c r="J14" s="65">
        <v>10</v>
      </c>
      <c r="K14" s="65">
        <v>10</v>
      </c>
      <c r="L14" s="70">
        <v>20</v>
      </c>
      <c r="M14" s="251">
        <v>0</v>
      </c>
      <c r="N14" s="135">
        <v>0</v>
      </c>
      <c r="O14" s="65">
        <v>50</v>
      </c>
      <c r="P14" s="65">
        <v>800</v>
      </c>
      <c r="Q14" s="65">
        <v>200</v>
      </c>
      <c r="R14" s="65">
        <v>100</v>
      </c>
      <c r="S14" s="65">
        <f t="shared" si="0"/>
        <v>2240</v>
      </c>
      <c r="T14" s="9"/>
      <c r="U14" s="18">
        <f t="shared" si="1"/>
        <v>0</v>
      </c>
    </row>
    <row r="15" spans="1:21" s="1" customFormat="1" ht="12">
      <c r="A15" s="9" t="s">
        <v>35</v>
      </c>
      <c r="B15" s="9"/>
      <c r="C15" s="112" t="s">
        <v>420</v>
      </c>
      <c r="D15" s="9"/>
      <c r="E15" s="63" t="s">
        <v>357</v>
      </c>
      <c r="F15" s="65">
        <v>1500</v>
      </c>
      <c r="G15" s="65">
        <v>3000</v>
      </c>
      <c r="H15" s="65">
        <v>1200</v>
      </c>
      <c r="I15" s="347">
        <v>2000</v>
      </c>
      <c r="J15" s="65">
        <v>3000</v>
      </c>
      <c r="K15" s="65">
        <v>3500</v>
      </c>
      <c r="L15" s="70">
        <v>800</v>
      </c>
      <c r="M15" s="251">
        <v>400</v>
      </c>
      <c r="N15" s="135">
        <v>0</v>
      </c>
      <c r="O15" s="65">
        <v>1500</v>
      </c>
      <c r="P15" s="65">
        <v>2000</v>
      </c>
      <c r="Q15" s="65">
        <v>1000</v>
      </c>
      <c r="R15" s="65">
        <v>1000</v>
      </c>
      <c r="S15" s="65">
        <f t="shared" si="0"/>
        <v>20900</v>
      </c>
      <c r="T15" s="9"/>
      <c r="U15" s="18">
        <f t="shared" si="1"/>
        <v>0</v>
      </c>
    </row>
    <row r="16" spans="1:21" s="1" customFormat="1" ht="18" customHeight="1">
      <c r="A16" s="9" t="s">
        <v>37</v>
      </c>
      <c r="B16" s="9"/>
      <c r="C16" s="112" t="s">
        <v>421</v>
      </c>
      <c r="D16" s="9"/>
      <c r="E16" s="63" t="s">
        <v>357</v>
      </c>
      <c r="F16" s="65">
        <v>0</v>
      </c>
      <c r="G16" s="65">
        <v>0</v>
      </c>
      <c r="H16" s="65">
        <v>0</v>
      </c>
      <c r="I16" s="347">
        <v>0</v>
      </c>
      <c r="J16" s="65">
        <v>0</v>
      </c>
      <c r="K16" s="65">
        <v>0</v>
      </c>
      <c r="L16" s="70">
        <v>400</v>
      </c>
      <c r="M16" s="251">
        <v>100</v>
      </c>
      <c r="N16" s="135">
        <v>0</v>
      </c>
      <c r="O16" s="65">
        <v>0</v>
      </c>
      <c r="P16" s="65">
        <v>500</v>
      </c>
      <c r="Q16" s="65">
        <v>0</v>
      </c>
      <c r="R16" s="65">
        <v>0</v>
      </c>
      <c r="S16" s="65">
        <f t="shared" si="0"/>
        <v>1000</v>
      </c>
      <c r="T16" s="9"/>
      <c r="U16" s="18">
        <f t="shared" si="1"/>
        <v>0</v>
      </c>
    </row>
    <row r="17" spans="1:21" s="1" customFormat="1" ht="12">
      <c r="A17" s="9" t="s">
        <v>39</v>
      </c>
      <c r="B17" s="9"/>
      <c r="C17" s="112" t="s">
        <v>422</v>
      </c>
      <c r="D17" s="9"/>
      <c r="E17" s="63" t="s">
        <v>357</v>
      </c>
      <c r="F17" s="65">
        <v>1000</v>
      </c>
      <c r="G17" s="65">
        <v>1000</v>
      </c>
      <c r="H17" s="65">
        <v>0</v>
      </c>
      <c r="I17" s="347">
        <v>200</v>
      </c>
      <c r="J17" s="65">
        <v>0</v>
      </c>
      <c r="K17" s="65">
        <v>0</v>
      </c>
      <c r="L17" s="70">
        <v>800</v>
      </c>
      <c r="M17" s="251">
        <v>100</v>
      </c>
      <c r="N17" s="135">
        <v>400</v>
      </c>
      <c r="O17" s="65">
        <v>0</v>
      </c>
      <c r="P17" s="65">
        <v>500</v>
      </c>
      <c r="Q17" s="65">
        <v>0</v>
      </c>
      <c r="R17" s="65">
        <v>500</v>
      </c>
      <c r="S17" s="65">
        <f t="shared" si="0"/>
        <v>4500</v>
      </c>
      <c r="T17" s="9"/>
      <c r="U17" s="18">
        <f t="shared" si="1"/>
        <v>0</v>
      </c>
    </row>
    <row r="18" spans="1:21" s="1" customFormat="1" ht="12">
      <c r="A18" s="9" t="s">
        <v>41</v>
      </c>
      <c r="B18" s="9"/>
      <c r="C18" s="112" t="s">
        <v>423</v>
      </c>
      <c r="D18" s="9"/>
      <c r="E18" s="63" t="s">
        <v>357</v>
      </c>
      <c r="F18" s="65">
        <v>500</v>
      </c>
      <c r="G18" s="65">
        <v>0</v>
      </c>
      <c r="H18" s="66">
        <v>800</v>
      </c>
      <c r="I18" s="348">
        <v>500</v>
      </c>
      <c r="J18" s="66">
        <v>1000</v>
      </c>
      <c r="K18" s="66">
        <v>1500</v>
      </c>
      <c r="L18" s="67">
        <v>800</v>
      </c>
      <c r="M18" s="251">
        <v>100</v>
      </c>
      <c r="N18" s="91">
        <v>0</v>
      </c>
      <c r="O18" s="66">
        <v>500</v>
      </c>
      <c r="P18" s="66">
        <v>1000</v>
      </c>
      <c r="Q18" s="66">
        <v>1000</v>
      </c>
      <c r="R18" s="66">
        <v>500</v>
      </c>
      <c r="S18" s="65">
        <f t="shared" si="0"/>
        <v>8200</v>
      </c>
      <c r="T18" s="9"/>
      <c r="U18" s="18">
        <f t="shared" si="1"/>
        <v>0</v>
      </c>
    </row>
    <row r="19" spans="1:21" s="1" customFormat="1" ht="24">
      <c r="A19" s="9" t="s">
        <v>43</v>
      </c>
      <c r="B19" s="9"/>
      <c r="C19" s="112" t="s">
        <v>424</v>
      </c>
      <c r="D19" s="9"/>
      <c r="E19" s="63" t="s">
        <v>357</v>
      </c>
      <c r="F19" s="65">
        <v>500</v>
      </c>
      <c r="G19" s="65">
        <v>500</v>
      </c>
      <c r="H19" s="66">
        <v>0</v>
      </c>
      <c r="I19" s="348">
        <v>0</v>
      </c>
      <c r="J19" s="66">
        <v>500</v>
      </c>
      <c r="K19" s="66">
        <v>500</v>
      </c>
      <c r="L19" s="67">
        <v>0</v>
      </c>
      <c r="M19" s="251">
        <v>0</v>
      </c>
      <c r="N19" s="91">
        <v>0</v>
      </c>
      <c r="O19" s="66">
        <v>0</v>
      </c>
      <c r="P19" s="66">
        <v>0</v>
      </c>
      <c r="Q19" s="66">
        <v>500</v>
      </c>
      <c r="R19" s="66">
        <v>200</v>
      </c>
      <c r="S19" s="65">
        <f t="shared" si="0"/>
        <v>2700</v>
      </c>
      <c r="T19" s="9"/>
      <c r="U19" s="18">
        <f t="shared" si="1"/>
        <v>0</v>
      </c>
    </row>
    <row r="20" spans="1:21" s="1" customFormat="1" ht="12">
      <c r="A20" s="9" t="s">
        <v>44</v>
      </c>
      <c r="B20" s="9"/>
      <c r="C20" s="112" t="s">
        <v>425</v>
      </c>
      <c r="D20" s="9"/>
      <c r="E20" s="63" t="s">
        <v>357</v>
      </c>
      <c r="F20" s="65">
        <v>0</v>
      </c>
      <c r="G20" s="65">
        <v>0</v>
      </c>
      <c r="H20" s="66">
        <v>0</v>
      </c>
      <c r="I20" s="348">
        <v>0</v>
      </c>
      <c r="J20" s="66">
        <v>200</v>
      </c>
      <c r="K20" s="66">
        <v>300</v>
      </c>
      <c r="L20" s="67">
        <v>600</v>
      </c>
      <c r="M20" s="251">
        <v>200</v>
      </c>
      <c r="N20" s="91">
        <v>0</v>
      </c>
      <c r="O20" s="66">
        <v>0</v>
      </c>
      <c r="P20" s="66">
        <v>500</v>
      </c>
      <c r="Q20" s="66">
        <v>0</v>
      </c>
      <c r="R20" s="66">
        <v>0</v>
      </c>
      <c r="S20" s="65">
        <f t="shared" si="0"/>
        <v>1800</v>
      </c>
      <c r="T20" s="9"/>
      <c r="U20" s="18">
        <f t="shared" si="1"/>
        <v>0</v>
      </c>
    </row>
    <row r="21" spans="1:21" s="1" customFormat="1" ht="15" customHeight="1">
      <c r="A21" s="9" t="s">
        <v>46</v>
      </c>
      <c r="B21" s="9"/>
      <c r="C21" s="112" t="s">
        <v>426</v>
      </c>
      <c r="D21" s="9"/>
      <c r="E21" s="63" t="s">
        <v>357</v>
      </c>
      <c r="F21" s="65">
        <v>0</v>
      </c>
      <c r="G21" s="65">
        <v>0</v>
      </c>
      <c r="H21" s="66">
        <v>0</v>
      </c>
      <c r="I21" s="348">
        <v>0</v>
      </c>
      <c r="J21" s="66">
        <v>200</v>
      </c>
      <c r="K21" s="66">
        <v>0</v>
      </c>
      <c r="L21" s="67">
        <v>200</v>
      </c>
      <c r="M21" s="251">
        <v>0</v>
      </c>
      <c r="N21" s="91">
        <v>0</v>
      </c>
      <c r="O21" s="66">
        <v>0</v>
      </c>
      <c r="P21" s="66">
        <v>0</v>
      </c>
      <c r="Q21" s="66">
        <v>0</v>
      </c>
      <c r="R21" s="66">
        <v>0</v>
      </c>
      <c r="S21" s="65">
        <f t="shared" si="0"/>
        <v>400</v>
      </c>
      <c r="T21" s="9"/>
      <c r="U21" s="18">
        <f t="shared" si="1"/>
        <v>0</v>
      </c>
    </row>
    <row r="22" spans="1:21" s="1" customFormat="1" ht="12">
      <c r="A22" s="9" t="s">
        <v>48</v>
      </c>
      <c r="B22" s="9"/>
      <c r="C22" s="166" t="s">
        <v>427</v>
      </c>
      <c r="D22" s="9"/>
      <c r="E22" s="167" t="s">
        <v>357</v>
      </c>
      <c r="F22" s="66">
        <v>1000</v>
      </c>
      <c r="G22" s="66">
        <v>2000</v>
      </c>
      <c r="H22" s="66">
        <v>0</v>
      </c>
      <c r="I22" s="348">
        <v>400</v>
      </c>
      <c r="J22" s="66">
        <v>200</v>
      </c>
      <c r="K22" s="66">
        <v>300</v>
      </c>
      <c r="L22" s="67">
        <v>0</v>
      </c>
      <c r="M22" s="251">
        <v>0</v>
      </c>
      <c r="N22" s="91">
        <v>400</v>
      </c>
      <c r="O22" s="66">
        <v>0</v>
      </c>
      <c r="P22" s="66">
        <v>1000</v>
      </c>
      <c r="Q22" s="66">
        <v>500</v>
      </c>
      <c r="R22" s="66">
        <v>300</v>
      </c>
      <c r="S22" s="65">
        <f t="shared" si="0"/>
        <v>6100</v>
      </c>
      <c r="T22" s="61"/>
      <c r="U22" s="18">
        <f t="shared" si="1"/>
        <v>0</v>
      </c>
    </row>
    <row r="23" spans="1:21" s="1" customFormat="1" ht="12">
      <c r="A23" s="9" t="s">
        <v>49</v>
      </c>
      <c r="B23" s="9"/>
      <c r="C23" s="68" t="s">
        <v>428</v>
      </c>
      <c r="D23" s="9"/>
      <c r="E23" s="167" t="s">
        <v>306</v>
      </c>
      <c r="F23" s="66">
        <v>1500</v>
      </c>
      <c r="G23" s="66">
        <v>300</v>
      </c>
      <c r="H23" s="66">
        <v>0</v>
      </c>
      <c r="I23" s="348">
        <v>400</v>
      </c>
      <c r="J23" s="66">
        <v>1000</v>
      </c>
      <c r="K23" s="66">
        <v>600</v>
      </c>
      <c r="L23" s="67">
        <v>100</v>
      </c>
      <c r="M23" s="251">
        <v>0</v>
      </c>
      <c r="N23" s="91">
        <v>400</v>
      </c>
      <c r="O23" s="66">
        <v>0</v>
      </c>
      <c r="P23" s="66">
        <v>0</v>
      </c>
      <c r="Q23" s="66">
        <v>0</v>
      </c>
      <c r="R23" s="66">
        <v>500</v>
      </c>
      <c r="S23" s="65">
        <f t="shared" si="0"/>
        <v>4800</v>
      </c>
      <c r="T23" s="61"/>
      <c r="U23" s="18">
        <f t="shared" si="1"/>
        <v>0</v>
      </c>
    </row>
    <row r="24" spans="1:21" s="1" customFormat="1" ht="12">
      <c r="A24" s="9" t="s">
        <v>50</v>
      </c>
      <c r="B24" s="9"/>
      <c r="C24" s="68" t="s">
        <v>1131</v>
      </c>
      <c r="D24" s="9"/>
      <c r="E24" s="167" t="s">
        <v>32</v>
      </c>
      <c r="F24" s="66">
        <v>300</v>
      </c>
      <c r="G24" s="66">
        <v>400</v>
      </c>
      <c r="H24" s="66">
        <v>280</v>
      </c>
      <c r="I24" s="348">
        <v>100</v>
      </c>
      <c r="J24" s="66">
        <v>100</v>
      </c>
      <c r="K24" s="66">
        <v>100</v>
      </c>
      <c r="L24" s="67">
        <v>0</v>
      </c>
      <c r="M24" s="251">
        <v>60</v>
      </c>
      <c r="N24" s="91">
        <v>0</v>
      </c>
      <c r="O24" s="66">
        <v>50</v>
      </c>
      <c r="P24" s="66">
        <v>100</v>
      </c>
      <c r="Q24" s="66">
        <v>50</v>
      </c>
      <c r="R24" s="66">
        <v>100</v>
      </c>
      <c r="S24" s="65">
        <f t="shared" si="0"/>
        <v>1640</v>
      </c>
      <c r="T24" s="61"/>
      <c r="U24" s="18">
        <f t="shared" si="1"/>
        <v>0</v>
      </c>
    </row>
    <row r="25" spans="1:21" s="1" customFormat="1" ht="12">
      <c r="A25" s="9" t="s">
        <v>52</v>
      </c>
      <c r="B25" s="9"/>
      <c r="C25" s="68" t="s">
        <v>429</v>
      </c>
      <c r="D25" s="9"/>
      <c r="E25" s="167" t="s">
        <v>32</v>
      </c>
      <c r="F25" s="66">
        <v>100</v>
      </c>
      <c r="G25" s="66">
        <v>200</v>
      </c>
      <c r="H25" s="66">
        <v>0</v>
      </c>
      <c r="I25" s="348">
        <v>100</v>
      </c>
      <c r="J25" s="66">
        <v>0</v>
      </c>
      <c r="K25" s="66">
        <v>0</v>
      </c>
      <c r="L25" s="67">
        <v>50</v>
      </c>
      <c r="M25" s="251">
        <v>60</v>
      </c>
      <c r="N25" s="91">
        <v>60</v>
      </c>
      <c r="O25" s="66">
        <v>0</v>
      </c>
      <c r="P25" s="66">
        <v>100</v>
      </c>
      <c r="Q25" s="66">
        <v>100</v>
      </c>
      <c r="R25" s="66">
        <v>100</v>
      </c>
      <c r="S25" s="65">
        <f t="shared" si="0"/>
        <v>870</v>
      </c>
      <c r="T25" s="61"/>
      <c r="U25" s="18">
        <f t="shared" si="1"/>
        <v>0</v>
      </c>
    </row>
    <row r="26" spans="1:21" s="1" customFormat="1" ht="24">
      <c r="A26" s="9" t="s">
        <v>54</v>
      </c>
      <c r="B26" s="9"/>
      <c r="C26" s="68" t="s">
        <v>1086</v>
      </c>
      <c r="D26" s="9"/>
      <c r="E26" s="167" t="s">
        <v>32</v>
      </c>
      <c r="F26" s="66">
        <v>120</v>
      </c>
      <c r="G26" s="66">
        <v>300</v>
      </c>
      <c r="H26" s="66">
        <v>0</v>
      </c>
      <c r="I26" s="348">
        <v>50</v>
      </c>
      <c r="J26" s="66">
        <v>200</v>
      </c>
      <c r="K26" s="66">
        <v>200</v>
      </c>
      <c r="L26" s="67">
        <v>50</v>
      </c>
      <c r="M26" s="251">
        <v>20</v>
      </c>
      <c r="N26" s="91">
        <v>50</v>
      </c>
      <c r="O26" s="66">
        <v>150</v>
      </c>
      <c r="P26" s="66">
        <v>0</v>
      </c>
      <c r="Q26" s="66">
        <v>20</v>
      </c>
      <c r="R26" s="66">
        <v>100</v>
      </c>
      <c r="S26" s="65">
        <f t="shared" si="0"/>
        <v>1260</v>
      </c>
      <c r="T26" s="61"/>
      <c r="U26" s="18">
        <f t="shared" si="1"/>
        <v>0</v>
      </c>
    </row>
    <row r="27" spans="1:21" s="1" customFormat="1" ht="12">
      <c r="A27" s="9" t="s">
        <v>55</v>
      </c>
      <c r="B27" s="9"/>
      <c r="C27" s="68" t="s">
        <v>430</v>
      </c>
      <c r="D27" s="9"/>
      <c r="E27" s="167" t="s">
        <v>32</v>
      </c>
      <c r="F27" s="66">
        <v>100</v>
      </c>
      <c r="G27" s="66">
        <v>100</v>
      </c>
      <c r="H27" s="66">
        <v>0</v>
      </c>
      <c r="I27" s="348">
        <v>50</v>
      </c>
      <c r="J27" s="66">
        <v>200</v>
      </c>
      <c r="K27" s="66">
        <v>0</v>
      </c>
      <c r="L27" s="67">
        <v>50</v>
      </c>
      <c r="M27" s="251">
        <v>0</v>
      </c>
      <c r="N27" s="91">
        <v>20</v>
      </c>
      <c r="O27" s="66">
        <v>0</v>
      </c>
      <c r="P27" s="66">
        <v>0</v>
      </c>
      <c r="Q27" s="66">
        <v>50</v>
      </c>
      <c r="R27" s="66">
        <v>50</v>
      </c>
      <c r="S27" s="65">
        <f t="shared" si="0"/>
        <v>620</v>
      </c>
      <c r="T27" s="61"/>
      <c r="U27" s="18">
        <f t="shared" si="1"/>
        <v>0</v>
      </c>
    </row>
    <row r="28" spans="1:21" s="1" customFormat="1" ht="12">
      <c r="A28" s="9" t="s">
        <v>57</v>
      </c>
      <c r="B28" s="9"/>
      <c r="C28" s="20" t="s">
        <v>431</v>
      </c>
      <c r="D28" s="9"/>
      <c r="E28" s="18" t="s">
        <v>306</v>
      </c>
      <c r="F28" s="40">
        <v>0</v>
      </c>
      <c r="G28" s="65">
        <v>300</v>
      </c>
      <c r="H28" s="65">
        <v>400</v>
      </c>
      <c r="I28" s="347">
        <v>400</v>
      </c>
      <c r="J28" s="65">
        <v>300</v>
      </c>
      <c r="K28" s="66">
        <v>400</v>
      </c>
      <c r="L28" s="70">
        <v>600</v>
      </c>
      <c r="M28" s="251">
        <v>0</v>
      </c>
      <c r="N28" s="135">
        <v>0</v>
      </c>
      <c r="O28" s="65">
        <v>0</v>
      </c>
      <c r="P28" s="65">
        <v>300</v>
      </c>
      <c r="Q28" s="65">
        <v>0</v>
      </c>
      <c r="R28" s="65">
        <v>10</v>
      </c>
      <c r="S28" s="65">
        <f t="shared" si="0"/>
        <v>2710</v>
      </c>
      <c r="T28" s="9"/>
      <c r="U28" s="18">
        <f t="shared" si="1"/>
        <v>0</v>
      </c>
    </row>
    <row r="29" spans="1:21" s="1" customFormat="1" ht="14.25" customHeight="1">
      <c r="A29" s="9" t="s">
        <v>59</v>
      </c>
      <c r="B29" s="9"/>
      <c r="C29" s="20" t="s">
        <v>432</v>
      </c>
      <c r="D29" s="9"/>
      <c r="E29" s="18" t="s">
        <v>306</v>
      </c>
      <c r="F29" s="18">
        <v>60</v>
      </c>
      <c r="G29" s="65">
        <v>30</v>
      </c>
      <c r="H29" s="65">
        <v>30</v>
      </c>
      <c r="I29" s="347">
        <v>20</v>
      </c>
      <c r="J29" s="65">
        <v>50</v>
      </c>
      <c r="K29" s="66">
        <v>50</v>
      </c>
      <c r="L29" s="70">
        <v>75</v>
      </c>
      <c r="M29" s="251">
        <v>0</v>
      </c>
      <c r="N29" s="135">
        <v>0</v>
      </c>
      <c r="O29" s="65">
        <v>0</v>
      </c>
      <c r="P29" s="65">
        <v>0</v>
      </c>
      <c r="Q29" s="65">
        <v>0</v>
      </c>
      <c r="R29" s="65">
        <v>10</v>
      </c>
      <c r="S29" s="65">
        <f t="shared" si="0"/>
        <v>325</v>
      </c>
      <c r="T29" s="9"/>
      <c r="U29" s="18">
        <f t="shared" si="1"/>
        <v>0</v>
      </c>
    </row>
    <row r="30" spans="1:21" s="1" customFormat="1" ht="20.25" customHeight="1">
      <c r="A30" s="9" t="s">
        <v>61</v>
      </c>
      <c r="B30" s="9"/>
      <c r="C30" s="20" t="s">
        <v>433</v>
      </c>
      <c r="D30" s="9"/>
      <c r="E30" s="18" t="s">
        <v>306</v>
      </c>
      <c r="F30" s="18">
        <v>60</v>
      </c>
      <c r="G30" s="65">
        <v>20</v>
      </c>
      <c r="H30" s="65">
        <v>0</v>
      </c>
      <c r="I30" s="347">
        <v>0</v>
      </c>
      <c r="J30" s="65">
        <v>10</v>
      </c>
      <c r="K30" s="66">
        <v>10</v>
      </c>
      <c r="L30" s="70">
        <v>50</v>
      </c>
      <c r="M30" s="251">
        <v>20</v>
      </c>
      <c r="N30" s="135">
        <v>30</v>
      </c>
      <c r="O30" s="65">
        <v>15</v>
      </c>
      <c r="P30" s="65">
        <v>300</v>
      </c>
      <c r="Q30" s="65">
        <v>30</v>
      </c>
      <c r="R30" s="65">
        <v>10</v>
      </c>
      <c r="S30" s="65">
        <f t="shared" si="0"/>
        <v>555</v>
      </c>
      <c r="T30" s="9"/>
      <c r="U30" s="18">
        <f t="shared" si="1"/>
        <v>0</v>
      </c>
    </row>
    <row r="31" spans="1:21" s="1" customFormat="1" ht="12">
      <c r="A31" s="9" t="s">
        <v>63</v>
      </c>
      <c r="B31" s="9"/>
      <c r="C31" s="20" t="s">
        <v>434</v>
      </c>
      <c r="D31" s="9"/>
      <c r="E31" s="18" t="s">
        <v>306</v>
      </c>
      <c r="F31" s="18">
        <v>0</v>
      </c>
      <c r="G31" s="65">
        <v>20</v>
      </c>
      <c r="H31" s="65">
        <v>0</v>
      </c>
      <c r="I31" s="347">
        <v>20</v>
      </c>
      <c r="J31" s="65">
        <v>50</v>
      </c>
      <c r="K31" s="66">
        <v>50</v>
      </c>
      <c r="L31" s="70">
        <v>25</v>
      </c>
      <c r="M31" s="251">
        <v>30</v>
      </c>
      <c r="N31" s="91">
        <v>30</v>
      </c>
      <c r="O31" s="65">
        <v>0</v>
      </c>
      <c r="P31" s="65">
        <v>0</v>
      </c>
      <c r="Q31" s="65">
        <v>20</v>
      </c>
      <c r="R31" s="65">
        <v>0</v>
      </c>
      <c r="S31" s="65">
        <f t="shared" si="0"/>
        <v>245</v>
      </c>
      <c r="T31" s="9"/>
      <c r="U31" s="18">
        <f>S31*T31</f>
        <v>0</v>
      </c>
    </row>
    <row r="32" spans="1:21" s="1" customFormat="1" ht="24">
      <c r="A32" s="9" t="s">
        <v>65</v>
      </c>
      <c r="B32" s="9"/>
      <c r="C32" s="68" t="s">
        <v>435</v>
      </c>
      <c r="D32" s="61"/>
      <c r="E32" s="40" t="s">
        <v>32</v>
      </c>
      <c r="F32" s="18">
        <v>100</v>
      </c>
      <c r="G32" s="66">
        <v>150</v>
      </c>
      <c r="H32" s="66">
        <v>0</v>
      </c>
      <c r="I32" s="348">
        <v>0</v>
      </c>
      <c r="J32" s="66">
        <v>20</v>
      </c>
      <c r="K32" s="66">
        <v>0</v>
      </c>
      <c r="L32" s="67">
        <v>0</v>
      </c>
      <c r="M32" s="251">
        <v>0</v>
      </c>
      <c r="N32" s="91">
        <v>0</v>
      </c>
      <c r="O32" s="66">
        <v>0</v>
      </c>
      <c r="P32" s="66">
        <v>0</v>
      </c>
      <c r="Q32" s="66">
        <v>0</v>
      </c>
      <c r="R32" s="66">
        <v>50</v>
      </c>
      <c r="S32" s="65">
        <f t="shared" si="0"/>
        <v>320</v>
      </c>
      <c r="T32" s="61"/>
      <c r="U32" s="18">
        <f t="shared" si="1"/>
        <v>0</v>
      </c>
    </row>
    <row r="33" spans="1:21" s="1" customFormat="1" ht="22.5" customHeight="1">
      <c r="A33" s="9" t="s">
        <v>67</v>
      </c>
      <c r="B33" s="9"/>
      <c r="C33" s="169" t="s">
        <v>436</v>
      </c>
      <c r="D33" s="61"/>
      <c r="E33" s="40" t="s">
        <v>32</v>
      </c>
      <c r="F33" s="18">
        <v>100</v>
      </c>
      <c r="G33" s="66">
        <v>100</v>
      </c>
      <c r="H33" s="66">
        <v>0</v>
      </c>
      <c r="I33" s="348">
        <v>40</v>
      </c>
      <c r="J33" s="66">
        <v>50</v>
      </c>
      <c r="K33" s="66">
        <v>50</v>
      </c>
      <c r="L33" s="67">
        <v>60</v>
      </c>
      <c r="M33" s="251">
        <v>0</v>
      </c>
      <c r="N33" s="91">
        <v>0</v>
      </c>
      <c r="O33" s="66">
        <v>0</v>
      </c>
      <c r="P33" s="66">
        <v>0</v>
      </c>
      <c r="Q33" s="66">
        <v>20</v>
      </c>
      <c r="R33" s="66">
        <v>100</v>
      </c>
      <c r="S33" s="65">
        <f t="shared" si="0"/>
        <v>520</v>
      </c>
      <c r="T33" s="61"/>
      <c r="U33" s="18">
        <f t="shared" si="1"/>
        <v>0</v>
      </c>
    </row>
    <row r="34" spans="1:21" s="1" customFormat="1" ht="12">
      <c r="A34" s="9" t="s">
        <v>69</v>
      </c>
      <c r="B34" s="9"/>
      <c r="C34" s="80" t="s">
        <v>437</v>
      </c>
      <c r="D34" s="18"/>
      <c r="E34" s="63" t="s">
        <v>32</v>
      </c>
      <c r="F34" s="18">
        <v>200</v>
      </c>
      <c r="G34" s="65">
        <v>0</v>
      </c>
      <c r="H34" s="65">
        <v>120</v>
      </c>
      <c r="I34" s="347">
        <v>0</v>
      </c>
      <c r="J34" s="65">
        <v>100</v>
      </c>
      <c r="K34" s="65">
        <v>150</v>
      </c>
      <c r="L34" s="70">
        <v>0</v>
      </c>
      <c r="M34" s="251">
        <v>0</v>
      </c>
      <c r="N34" s="135">
        <v>0</v>
      </c>
      <c r="O34" s="65">
        <v>0</v>
      </c>
      <c r="P34" s="65">
        <v>0</v>
      </c>
      <c r="Q34" s="65">
        <v>0</v>
      </c>
      <c r="R34" s="65">
        <v>20</v>
      </c>
      <c r="S34" s="65">
        <f t="shared" si="0"/>
        <v>590</v>
      </c>
      <c r="T34" s="9"/>
      <c r="U34" s="18">
        <f t="shared" si="1"/>
        <v>0</v>
      </c>
    </row>
    <row r="35" spans="2:21" ht="12">
      <c r="B35" s="51"/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79"/>
      <c r="T35" s="170" t="s">
        <v>438</v>
      </c>
      <c r="U35" s="111">
        <f>SUM(U11:U34)</f>
        <v>0</v>
      </c>
    </row>
    <row r="36" spans="2:19" ht="12">
      <c r="B36" s="5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3:21" ht="12" hidden="1">
      <c r="C37" s="50"/>
      <c r="D37" s="51"/>
      <c r="E37" s="7"/>
      <c r="F37" s="58"/>
      <c r="G37" s="5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1"/>
      <c r="U37" s="51"/>
    </row>
    <row r="38" spans="1:21" ht="52.5" customHeight="1">
      <c r="A38" s="109" t="s">
        <v>2</v>
      </c>
      <c r="B38" s="171" t="s">
        <v>3</v>
      </c>
      <c r="C38" s="14" t="s">
        <v>4</v>
      </c>
      <c r="D38" s="13" t="s">
        <v>5</v>
      </c>
      <c r="E38" s="13" t="s">
        <v>6</v>
      </c>
      <c r="F38" s="404" t="s">
        <v>7</v>
      </c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13" t="s">
        <v>198</v>
      </c>
      <c r="U38" s="13" t="s">
        <v>9</v>
      </c>
    </row>
    <row r="39" spans="1:21" s="6" customFormat="1" ht="36">
      <c r="A39" s="109" t="s">
        <v>10</v>
      </c>
      <c r="B39" s="97"/>
      <c r="C39" s="172"/>
      <c r="D39" s="18"/>
      <c r="E39" s="63"/>
      <c r="F39" s="14" t="s">
        <v>12</v>
      </c>
      <c r="G39" s="13" t="s">
        <v>13</v>
      </c>
      <c r="H39" s="14" t="s">
        <v>249</v>
      </c>
      <c r="I39" s="14" t="s">
        <v>15</v>
      </c>
      <c r="J39" s="14" t="s">
        <v>16</v>
      </c>
      <c r="K39" s="14" t="s">
        <v>250</v>
      </c>
      <c r="L39" s="11" t="s">
        <v>18</v>
      </c>
      <c r="M39" s="31" t="s">
        <v>19</v>
      </c>
      <c r="N39" s="11" t="s">
        <v>20</v>
      </c>
      <c r="O39" s="11" t="s">
        <v>21</v>
      </c>
      <c r="P39" s="11" t="s">
        <v>22</v>
      </c>
      <c r="Q39" s="11" t="s">
        <v>23</v>
      </c>
      <c r="R39" s="11" t="s">
        <v>24</v>
      </c>
      <c r="S39" s="14" t="s">
        <v>182</v>
      </c>
      <c r="T39" s="18" t="s">
        <v>78</v>
      </c>
      <c r="U39" s="18">
        <f>U35</f>
        <v>0</v>
      </c>
    </row>
    <row r="40" spans="1:21" s="6" customFormat="1" ht="12">
      <c r="A40" s="18" t="s">
        <v>70</v>
      </c>
      <c r="B40" s="97"/>
      <c r="C40" s="112" t="s">
        <v>439</v>
      </c>
      <c r="D40" s="18"/>
      <c r="E40" s="63" t="s">
        <v>32</v>
      </c>
      <c r="F40" s="18">
        <v>0</v>
      </c>
      <c r="G40" s="18">
        <v>0</v>
      </c>
      <c r="H40" s="18">
        <v>0</v>
      </c>
      <c r="I40" s="351">
        <v>0</v>
      </c>
      <c r="J40" s="18">
        <v>0</v>
      </c>
      <c r="K40" s="18">
        <v>0</v>
      </c>
      <c r="L40" s="147">
        <v>100</v>
      </c>
      <c r="M40" s="251">
        <v>0</v>
      </c>
      <c r="N40" s="143">
        <v>0</v>
      </c>
      <c r="O40" s="40">
        <v>0</v>
      </c>
      <c r="P40" s="40">
        <v>0</v>
      </c>
      <c r="Q40" s="40">
        <v>100</v>
      </c>
      <c r="R40" s="40">
        <v>50</v>
      </c>
      <c r="S40" s="65">
        <f>SUM(F40:R40)</f>
        <v>250</v>
      </c>
      <c r="T40" s="9"/>
      <c r="U40" s="65">
        <f>S40*T40</f>
        <v>0</v>
      </c>
    </row>
    <row r="41" spans="1:21" s="6" customFormat="1" ht="12">
      <c r="A41" s="18" t="s">
        <v>72</v>
      </c>
      <c r="B41" s="97"/>
      <c r="C41" s="130" t="s">
        <v>440</v>
      </c>
      <c r="D41" s="40"/>
      <c r="E41" s="69" t="s">
        <v>32</v>
      </c>
      <c r="F41" s="40">
        <v>300</v>
      </c>
      <c r="G41" s="40">
        <v>350</v>
      </c>
      <c r="H41" s="40">
        <v>240</v>
      </c>
      <c r="I41" s="362">
        <v>200</v>
      </c>
      <c r="J41" s="40">
        <v>400</v>
      </c>
      <c r="K41" s="40">
        <v>300</v>
      </c>
      <c r="L41" s="64">
        <v>150</v>
      </c>
      <c r="M41" s="251">
        <v>60</v>
      </c>
      <c r="N41" s="97">
        <v>30</v>
      </c>
      <c r="O41" s="18">
        <v>50</v>
      </c>
      <c r="P41" s="18">
        <v>150</v>
      </c>
      <c r="Q41" s="18">
        <v>100</v>
      </c>
      <c r="R41" s="18">
        <v>100</v>
      </c>
      <c r="S41" s="65">
        <f>SUM(F41:R41)</f>
        <v>2430</v>
      </c>
      <c r="T41" s="61"/>
      <c r="U41" s="65">
        <f>S41*T41</f>
        <v>0</v>
      </c>
    </row>
    <row r="42" spans="1:21" s="6" customFormat="1" ht="12">
      <c r="A42" s="18" t="s">
        <v>74</v>
      </c>
      <c r="B42" s="97"/>
      <c r="C42" s="112" t="s">
        <v>441</v>
      </c>
      <c r="D42" s="18"/>
      <c r="E42" s="63" t="s">
        <v>32</v>
      </c>
      <c r="F42" s="18">
        <v>600</v>
      </c>
      <c r="G42" s="18">
        <v>300</v>
      </c>
      <c r="H42" s="18">
        <v>120</v>
      </c>
      <c r="I42" s="351">
        <v>100</v>
      </c>
      <c r="J42" s="18">
        <v>300</v>
      </c>
      <c r="K42" s="18">
        <v>300</v>
      </c>
      <c r="L42" s="147">
        <v>150</v>
      </c>
      <c r="M42" s="251">
        <v>40</v>
      </c>
      <c r="N42" s="97">
        <v>0</v>
      </c>
      <c r="O42" s="18">
        <v>50</v>
      </c>
      <c r="P42" s="18">
        <v>700</v>
      </c>
      <c r="Q42" s="18">
        <v>100</v>
      </c>
      <c r="R42" s="18">
        <v>300</v>
      </c>
      <c r="S42" s="65">
        <f aca="true" t="shared" si="2" ref="S42:S68">SUM(F42:R42)</f>
        <v>3060</v>
      </c>
      <c r="T42" s="9"/>
      <c r="U42" s="65">
        <f aca="true" t="shared" si="3" ref="U42:U68">S42*T42</f>
        <v>0</v>
      </c>
    </row>
    <row r="43" spans="1:21" s="6" customFormat="1" ht="12">
      <c r="A43" s="18" t="s">
        <v>79</v>
      </c>
      <c r="B43" s="97"/>
      <c r="C43" s="112" t="s">
        <v>442</v>
      </c>
      <c r="D43" s="18"/>
      <c r="E43" s="63" t="s">
        <v>443</v>
      </c>
      <c r="F43" s="18">
        <v>100</v>
      </c>
      <c r="G43" s="18">
        <v>0</v>
      </c>
      <c r="H43" s="18">
        <v>0</v>
      </c>
      <c r="I43" s="351">
        <v>45</v>
      </c>
      <c r="J43" s="18">
        <v>30</v>
      </c>
      <c r="K43" s="18">
        <v>20</v>
      </c>
      <c r="L43" s="147">
        <v>0</v>
      </c>
      <c r="M43" s="251">
        <v>0</v>
      </c>
      <c r="N43" s="105">
        <v>0</v>
      </c>
      <c r="O43" s="72">
        <v>0</v>
      </c>
      <c r="P43" s="72">
        <v>0</v>
      </c>
      <c r="Q43" s="72">
        <v>0</v>
      </c>
      <c r="R43" s="72">
        <v>0</v>
      </c>
      <c r="S43" s="65">
        <f t="shared" si="2"/>
        <v>195</v>
      </c>
      <c r="T43" s="9"/>
      <c r="U43" s="65">
        <f t="shared" si="3"/>
        <v>0</v>
      </c>
    </row>
    <row r="44" spans="1:21" s="6" customFormat="1" ht="12">
      <c r="A44" s="18" t="s">
        <v>81</v>
      </c>
      <c r="B44" s="97"/>
      <c r="C44" s="123" t="s">
        <v>444</v>
      </c>
      <c r="D44" s="9"/>
      <c r="E44" s="18" t="s">
        <v>32</v>
      </c>
      <c r="F44" s="18">
        <v>100</v>
      </c>
      <c r="G44" s="18">
        <v>50</v>
      </c>
      <c r="H44" s="18">
        <v>20</v>
      </c>
      <c r="I44" s="351">
        <v>10</v>
      </c>
      <c r="J44" s="18">
        <v>20</v>
      </c>
      <c r="K44" s="18">
        <v>40</v>
      </c>
      <c r="L44" s="147">
        <v>60</v>
      </c>
      <c r="M44" s="251">
        <v>0</v>
      </c>
      <c r="N44" s="105">
        <v>0</v>
      </c>
      <c r="O44" s="72">
        <v>20</v>
      </c>
      <c r="P44" s="72">
        <v>0</v>
      </c>
      <c r="Q44" s="72">
        <v>30</v>
      </c>
      <c r="R44" s="72">
        <v>50</v>
      </c>
      <c r="S44" s="65">
        <f t="shared" si="2"/>
        <v>400</v>
      </c>
      <c r="T44" s="9"/>
      <c r="U44" s="65">
        <f t="shared" si="3"/>
        <v>0</v>
      </c>
    </row>
    <row r="45" spans="1:21" s="6" customFormat="1" ht="12">
      <c r="A45" s="18" t="s">
        <v>83</v>
      </c>
      <c r="B45" s="97"/>
      <c r="C45" s="20" t="s">
        <v>445</v>
      </c>
      <c r="D45" s="9"/>
      <c r="E45" s="18" t="s">
        <v>32</v>
      </c>
      <c r="F45" s="18">
        <v>0</v>
      </c>
      <c r="G45" s="18">
        <v>50</v>
      </c>
      <c r="H45" s="18">
        <v>0</v>
      </c>
      <c r="I45" s="351">
        <v>50</v>
      </c>
      <c r="J45" s="18">
        <v>200</v>
      </c>
      <c r="K45" s="18">
        <v>0</v>
      </c>
      <c r="L45" s="147">
        <v>0</v>
      </c>
      <c r="M45" s="251">
        <v>0</v>
      </c>
      <c r="N45" s="97">
        <v>0</v>
      </c>
      <c r="O45" s="18">
        <v>0</v>
      </c>
      <c r="P45" s="18">
        <v>0</v>
      </c>
      <c r="Q45" s="18">
        <v>0</v>
      </c>
      <c r="R45" s="18">
        <v>0</v>
      </c>
      <c r="S45" s="65">
        <f t="shared" si="2"/>
        <v>300</v>
      </c>
      <c r="T45" s="18"/>
      <c r="U45" s="65">
        <f t="shared" si="3"/>
        <v>0</v>
      </c>
    </row>
    <row r="46" spans="1:21" s="6" customFormat="1" ht="24">
      <c r="A46" s="18" t="s">
        <v>85</v>
      </c>
      <c r="B46" s="97"/>
      <c r="C46" s="20" t="s">
        <v>446</v>
      </c>
      <c r="D46" s="9"/>
      <c r="E46" s="18" t="s">
        <v>447</v>
      </c>
      <c r="F46" s="18">
        <v>10</v>
      </c>
      <c r="G46" s="18">
        <v>10</v>
      </c>
      <c r="H46" s="18">
        <v>0</v>
      </c>
      <c r="I46" s="351">
        <v>0</v>
      </c>
      <c r="J46" s="18">
        <v>0</v>
      </c>
      <c r="K46" s="18">
        <v>10</v>
      </c>
      <c r="L46" s="147">
        <v>0</v>
      </c>
      <c r="M46" s="251">
        <v>3</v>
      </c>
      <c r="N46" s="97">
        <v>0</v>
      </c>
      <c r="O46" s="18">
        <v>0</v>
      </c>
      <c r="P46" s="18">
        <v>0</v>
      </c>
      <c r="Q46" s="18">
        <v>0</v>
      </c>
      <c r="R46" s="18">
        <v>20</v>
      </c>
      <c r="S46" s="65">
        <f t="shared" si="2"/>
        <v>53</v>
      </c>
      <c r="T46" s="18"/>
      <c r="U46" s="65">
        <f t="shared" si="3"/>
        <v>0</v>
      </c>
    </row>
    <row r="47" spans="1:21" s="6" customFormat="1" ht="18.75" customHeight="1">
      <c r="A47" s="18" t="s">
        <v>87</v>
      </c>
      <c r="B47" s="97"/>
      <c r="C47" s="123" t="s">
        <v>448</v>
      </c>
      <c r="D47" s="61"/>
      <c r="E47" s="40" t="s">
        <v>357</v>
      </c>
      <c r="F47" s="18">
        <v>0</v>
      </c>
      <c r="G47" s="18">
        <v>1000</v>
      </c>
      <c r="H47" s="18">
        <v>0</v>
      </c>
      <c r="I47" s="351">
        <v>0</v>
      </c>
      <c r="J47" s="18">
        <v>200</v>
      </c>
      <c r="K47" s="18">
        <v>0</v>
      </c>
      <c r="L47" s="147">
        <v>200</v>
      </c>
      <c r="M47" s="251">
        <v>0</v>
      </c>
      <c r="N47" s="97">
        <v>0</v>
      </c>
      <c r="O47" s="18">
        <v>0</v>
      </c>
      <c r="P47" s="18">
        <v>0</v>
      </c>
      <c r="Q47" s="18">
        <v>0</v>
      </c>
      <c r="R47" s="18">
        <v>0</v>
      </c>
      <c r="S47" s="65">
        <f t="shared" si="2"/>
        <v>1400</v>
      </c>
      <c r="T47" s="18"/>
      <c r="U47" s="65">
        <f t="shared" si="3"/>
        <v>0</v>
      </c>
    </row>
    <row r="48" spans="1:21" s="6" customFormat="1" ht="18.75" customHeight="1">
      <c r="A48" s="18" t="s">
        <v>89</v>
      </c>
      <c r="B48" s="97"/>
      <c r="C48" s="123" t="s">
        <v>449</v>
      </c>
      <c r="D48" s="9"/>
      <c r="E48" s="18"/>
      <c r="F48" s="18">
        <v>0</v>
      </c>
      <c r="G48" s="18">
        <v>10</v>
      </c>
      <c r="H48" s="18">
        <v>0</v>
      </c>
      <c r="I48" s="351">
        <v>0</v>
      </c>
      <c r="J48" s="18">
        <v>20</v>
      </c>
      <c r="K48" s="18">
        <v>20</v>
      </c>
      <c r="L48" s="147">
        <v>50</v>
      </c>
      <c r="M48" s="251">
        <v>0</v>
      </c>
      <c r="N48" s="97">
        <v>0</v>
      </c>
      <c r="O48" s="18">
        <v>30</v>
      </c>
      <c r="P48" s="18">
        <v>0</v>
      </c>
      <c r="Q48" s="18">
        <v>0</v>
      </c>
      <c r="R48" s="18">
        <v>30</v>
      </c>
      <c r="S48" s="65">
        <f>SUM(G48:R48)</f>
        <v>160</v>
      </c>
      <c r="T48" s="18"/>
      <c r="U48" s="65">
        <f t="shared" si="3"/>
        <v>0</v>
      </c>
    </row>
    <row r="49" spans="1:21" s="6" customFormat="1" ht="24">
      <c r="A49" s="18" t="s">
        <v>91</v>
      </c>
      <c r="B49" s="97"/>
      <c r="C49" s="20" t="s">
        <v>450</v>
      </c>
      <c r="D49" s="74"/>
      <c r="E49" s="72" t="s">
        <v>451</v>
      </c>
      <c r="F49" s="18">
        <v>10</v>
      </c>
      <c r="G49" s="18">
        <v>20</v>
      </c>
      <c r="H49" s="18">
        <v>0</v>
      </c>
      <c r="I49" s="351">
        <v>0</v>
      </c>
      <c r="J49" s="18">
        <v>2</v>
      </c>
      <c r="K49" s="18">
        <v>1</v>
      </c>
      <c r="L49" s="147">
        <v>5</v>
      </c>
      <c r="M49" s="251">
        <v>0</v>
      </c>
      <c r="N49" s="97">
        <v>0</v>
      </c>
      <c r="O49" s="18">
        <v>0</v>
      </c>
      <c r="P49" s="18">
        <v>0</v>
      </c>
      <c r="Q49" s="18">
        <v>0</v>
      </c>
      <c r="R49" s="18">
        <v>10</v>
      </c>
      <c r="S49" s="65">
        <f t="shared" si="2"/>
        <v>48</v>
      </c>
      <c r="T49" s="18"/>
      <c r="U49" s="65">
        <f t="shared" si="3"/>
        <v>0</v>
      </c>
    </row>
    <row r="50" spans="1:21" s="6" customFormat="1" ht="24">
      <c r="A50" s="18" t="s">
        <v>93</v>
      </c>
      <c r="B50" s="97"/>
      <c r="C50" s="20" t="s">
        <v>452</v>
      </c>
      <c r="D50" s="9"/>
      <c r="E50" s="18" t="s">
        <v>451</v>
      </c>
      <c r="F50" s="18">
        <v>10</v>
      </c>
      <c r="G50" s="18">
        <v>20</v>
      </c>
      <c r="H50" s="18">
        <v>0</v>
      </c>
      <c r="I50" s="351">
        <v>5</v>
      </c>
      <c r="J50" s="18">
        <v>2</v>
      </c>
      <c r="K50" s="18">
        <v>1</v>
      </c>
      <c r="L50" s="147">
        <v>5</v>
      </c>
      <c r="M50" s="251">
        <v>0</v>
      </c>
      <c r="N50" s="97">
        <v>0</v>
      </c>
      <c r="O50" s="18">
        <v>0</v>
      </c>
      <c r="P50" s="18">
        <v>3</v>
      </c>
      <c r="Q50" s="18">
        <v>0</v>
      </c>
      <c r="R50" s="18">
        <v>10</v>
      </c>
      <c r="S50" s="65">
        <f t="shared" si="2"/>
        <v>56</v>
      </c>
      <c r="T50" s="18"/>
      <c r="U50" s="65">
        <f t="shared" si="3"/>
        <v>0</v>
      </c>
    </row>
    <row r="51" spans="1:21" s="6" customFormat="1" ht="12">
      <c r="A51" s="18" t="s">
        <v>95</v>
      </c>
      <c r="B51" s="97"/>
      <c r="C51" s="123" t="s">
        <v>453</v>
      </c>
      <c r="D51" s="9"/>
      <c r="E51" s="18" t="s">
        <v>357</v>
      </c>
      <c r="F51" s="18">
        <v>0</v>
      </c>
      <c r="G51" s="18">
        <v>200</v>
      </c>
      <c r="H51" s="18">
        <v>0</v>
      </c>
      <c r="I51" s="351">
        <v>0</v>
      </c>
      <c r="J51" s="18">
        <v>10</v>
      </c>
      <c r="K51" s="18">
        <v>0</v>
      </c>
      <c r="L51" s="147">
        <v>0</v>
      </c>
      <c r="M51" s="251">
        <v>0</v>
      </c>
      <c r="N51" s="97">
        <v>0</v>
      </c>
      <c r="O51" s="18">
        <v>500</v>
      </c>
      <c r="P51" s="18">
        <v>0</v>
      </c>
      <c r="Q51" s="18">
        <v>0</v>
      </c>
      <c r="R51" s="18">
        <v>10</v>
      </c>
      <c r="S51" s="65">
        <f t="shared" si="2"/>
        <v>720</v>
      </c>
      <c r="T51" s="18"/>
      <c r="U51" s="65">
        <f t="shared" si="3"/>
        <v>0</v>
      </c>
    </row>
    <row r="52" spans="1:21" s="6" customFormat="1" ht="19.5" customHeight="1">
      <c r="A52" s="18" t="s">
        <v>97</v>
      </c>
      <c r="B52" s="97"/>
      <c r="C52" s="123" t="s">
        <v>454</v>
      </c>
      <c r="D52" s="9"/>
      <c r="E52" s="18" t="s">
        <v>357</v>
      </c>
      <c r="F52" s="18">
        <v>0</v>
      </c>
      <c r="G52" s="18">
        <v>100</v>
      </c>
      <c r="H52" s="18">
        <v>0</v>
      </c>
      <c r="I52" s="351">
        <v>20</v>
      </c>
      <c r="J52" s="18">
        <v>50</v>
      </c>
      <c r="K52" s="18">
        <v>50</v>
      </c>
      <c r="L52" s="147">
        <v>50</v>
      </c>
      <c r="M52" s="251">
        <v>0</v>
      </c>
      <c r="N52" s="97">
        <v>0</v>
      </c>
      <c r="O52" s="18">
        <v>0</v>
      </c>
      <c r="P52" s="18">
        <v>0</v>
      </c>
      <c r="Q52" s="18">
        <v>0</v>
      </c>
      <c r="R52" s="18">
        <v>10</v>
      </c>
      <c r="S52" s="65">
        <f t="shared" si="2"/>
        <v>280</v>
      </c>
      <c r="T52" s="18"/>
      <c r="U52" s="65">
        <f t="shared" si="3"/>
        <v>0</v>
      </c>
    </row>
    <row r="53" spans="1:21" s="6" customFormat="1" ht="12">
      <c r="A53" s="18" t="s">
        <v>99</v>
      </c>
      <c r="B53" s="97"/>
      <c r="C53" s="123" t="s">
        <v>455</v>
      </c>
      <c r="D53" s="9"/>
      <c r="E53" s="18" t="s">
        <v>32</v>
      </c>
      <c r="F53" s="18">
        <v>0</v>
      </c>
      <c r="G53" s="18">
        <v>50</v>
      </c>
      <c r="H53" s="18">
        <v>0</v>
      </c>
      <c r="I53" s="351">
        <v>20</v>
      </c>
      <c r="J53" s="18">
        <v>50</v>
      </c>
      <c r="K53" s="18">
        <v>50</v>
      </c>
      <c r="L53" s="147">
        <v>50</v>
      </c>
      <c r="M53" s="251">
        <v>0</v>
      </c>
      <c r="N53" s="97">
        <v>15</v>
      </c>
      <c r="O53" s="18">
        <v>20</v>
      </c>
      <c r="P53" s="18">
        <v>0</v>
      </c>
      <c r="Q53" s="18">
        <v>0</v>
      </c>
      <c r="R53" s="18">
        <v>50</v>
      </c>
      <c r="S53" s="65">
        <f t="shared" si="2"/>
        <v>305</v>
      </c>
      <c r="T53" s="18"/>
      <c r="U53" s="65">
        <f t="shared" si="3"/>
        <v>0</v>
      </c>
    </row>
    <row r="54" spans="1:21" s="6" customFormat="1" ht="12">
      <c r="A54" s="18" t="s">
        <v>101</v>
      </c>
      <c r="B54" s="97"/>
      <c r="C54" s="123" t="s">
        <v>456</v>
      </c>
      <c r="D54" s="9"/>
      <c r="E54" s="18" t="s">
        <v>32</v>
      </c>
      <c r="F54" s="18">
        <v>0</v>
      </c>
      <c r="G54" s="18">
        <v>50</v>
      </c>
      <c r="H54" s="18">
        <v>0</v>
      </c>
      <c r="I54" s="351">
        <v>0</v>
      </c>
      <c r="J54" s="18">
        <v>20</v>
      </c>
      <c r="K54" s="18">
        <v>50</v>
      </c>
      <c r="L54" s="147">
        <v>50</v>
      </c>
      <c r="M54" s="251">
        <v>0</v>
      </c>
      <c r="N54" s="97">
        <v>0</v>
      </c>
      <c r="O54" s="18">
        <v>0</v>
      </c>
      <c r="P54" s="18">
        <v>0</v>
      </c>
      <c r="Q54" s="18">
        <v>0</v>
      </c>
      <c r="R54" s="18">
        <v>0</v>
      </c>
      <c r="S54" s="65">
        <f t="shared" si="2"/>
        <v>170</v>
      </c>
      <c r="T54" s="18"/>
      <c r="U54" s="65">
        <f t="shared" si="3"/>
        <v>0</v>
      </c>
    </row>
    <row r="55" spans="1:21" s="6" customFormat="1" ht="12">
      <c r="A55" s="18" t="s">
        <v>103</v>
      </c>
      <c r="B55" s="97"/>
      <c r="C55" s="123" t="s">
        <v>457</v>
      </c>
      <c r="D55" s="9"/>
      <c r="E55" s="18" t="s">
        <v>32</v>
      </c>
      <c r="F55" s="18">
        <v>0</v>
      </c>
      <c r="G55" s="18">
        <v>50</v>
      </c>
      <c r="H55" s="18">
        <v>0</v>
      </c>
      <c r="I55" s="351">
        <v>0</v>
      </c>
      <c r="J55" s="18">
        <v>20</v>
      </c>
      <c r="K55" s="18">
        <v>50</v>
      </c>
      <c r="L55" s="147">
        <v>25</v>
      </c>
      <c r="M55" s="251">
        <v>0</v>
      </c>
      <c r="N55" s="97">
        <v>0</v>
      </c>
      <c r="O55" s="18">
        <v>0</v>
      </c>
      <c r="P55" s="18">
        <v>0</v>
      </c>
      <c r="Q55" s="18">
        <v>0</v>
      </c>
      <c r="R55" s="18">
        <v>0</v>
      </c>
      <c r="S55" s="65">
        <f t="shared" si="2"/>
        <v>145</v>
      </c>
      <c r="T55" s="18"/>
      <c r="U55" s="65">
        <f t="shared" si="3"/>
        <v>0</v>
      </c>
    </row>
    <row r="56" spans="1:21" s="6" customFormat="1" ht="12">
      <c r="A56" s="18" t="s">
        <v>105</v>
      </c>
      <c r="B56" s="97"/>
      <c r="C56" s="123" t="s">
        <v>458</v>
      </c>
      <c r="D56" s="9"/>
      <c r="E56" s="18" t="s">
        <v>32</v>
      </c>
      <c r="F56" s="18">
        <v>0</v>
      </c>
      <c r="G56" s="18">
        <v>50</v>
      </c>
      <c r="H56" s="18">
        <v>0</v>
      </c>
      <c r="I56" s="351">
        <v>0</v>
      </c>
      <c r="J56" s="18">
        <v>20</v>
      </c>
      <c r="K56" s="18">
        <v>50</v>
      </c>
      <c r="L56" s="147">
        <v>25</v>
      </c>
      <c r="M56" s="251">
        <v>0</v>
      </c>
      <c r="N56" s="97">
        <v>0</v>
      </c>
      <c r="O56" s="18">
        <v>0</v>
      </c>
      <c r="P56" s="18">
        <v>0</v>
      </c>
      <c r="Q56" s="18">
        <v>0</v>
      </c>
      <c r="R56" s="18">
        <v>0</v>
      </c>
      <c r="S56" s="65">
        <f t="shared" si="2"/>
        <v>145</v>
      </c>
      <c r="T56" s="18"/>
      <c r="U56" s="65">
        <f t="shared" si="3"/>
        <v>0</v>
      </c>
    </row>
    <row r="57" spans="1:21" s="1" customFormat="1" ht="12">
      <c r="A57" s="18" t="s">
        <v>107</v>
      </c>
      <c r="B57" s="123"/>
      <c r="C57" s="123" t="s">
        <v>459</v>
      </c>
      <c r="D57" s="9"/>
      <c r="E57" s="18" t="s">
        <v>32</v>
      </c>
      <c r="F57" s="18">
        <v>200</v>
      </c>
      <c r="G57" s="18">
        <v>250</v>
      </c>
      <c r="H57" s="18">
        <v>180</v>
      </c>
      <c r="I57" s="351">
        <v>200</v>
      </c>
      <c r="J57" s="18">
        <v>300</v>
      </c>
      <c r="K57" s="18">
        <v>300</v>
      </c>
      <c r="L57" s="147">
        <v>0</v>
      </c>
      <c r="M57" s="251">
        <v>0</v>
      </c>
      <c r="N57" s="97">
        <v>30</v>
      </c>
      <c r="O57" s="18">
        <v>100</v>
      </c>
      <c r="P57" s="18">
        <v>200</v>
      </c>
      <c r="Q57" s="18">
        <v>0</v>
      </c>
      <c r="R57" s="18">
        <v>100</v>
      </c>
      <c r="S57" s="65">
        <f t="shared" si="2"/>
        <v>1860</v>
      </c>
      <c r="T57" s="9"/>
      <c r="U57" s="65">
        <f t="shared" si="3"/>
        <v>0</v>
      </c>
    </row>
    <row r="58" spans="1:21" s="1" customFormat="1" ht="12">
      <c r="A58" s="18" t="s">
        <v>109</v>
      </c>
      <c r="B58" s="123"/>
      <c r="C58" s="123" t="s">
        <v>1106</v>
      </c>
      <c r="D58" s="9"/>
      <c r="E58" s="18" t="s">
        <v>32</v>
      </c>
      <c r="F58" s="18">
        <v>150</v>
      </c>
      <c r="G58" s="18">
        <v>50</v>
      </c>
      <c r="H58" s="18">
        <v>180</v>
      </c>
      <c r="I58" s="351">
        <v>0</v>
      </c>
      <c r="J58" s="18">
        <v>100</v>
      </c>
      <c r="K58" s="18">
        <v>150</v>
      </c>
      <c r="L58" s="147">
        <v>150</v>
      </c>
      <c r="M58" s="251">
        <v>0</v>
      </c>
      <c r="N58" s="97">
        <v>0</v>
      </c>
      <c r="O58" s="18">
        <v>100</v>
      </c>
      <c r="P58" s="18">
        <v>100</v>
      </c>
      <c r="Q58" s="18">
        <v>0</v>
      </c>
      <c r="R58" s="18">
        <v>100</v>
      </c>
      <c r="S58" s="65">
        <f t="shared" si="2"/>
        <v>1080</v>
      </c>
      <c r="T58" s="9"/>
      <c r="U58" s="65">
        <f t="shared" si="3"/>
        <v>0</v>
      </c>
    </row>
    <row r="59" spans="1:21" s="1" customFormat="1" ht="12">
      <c r="A59" s="18" t="s">
        <v>111</v>
      </c>
      <c r="B59" s="123"/>
      <c r="C59" s="123" t="s">
        <v>1119</v>
      </c>
      <c r="D59" s="9"/>
      <c r="E59" s="18" t="s">
        <v>32</v>
      </c>
      <c r="F59" s="18">
        <v>150</v>
      </c>
      <c r="G59" s="18">
        <v>50</v>
      </c>
      <c r="H59" s="18">
        <v>0</v>
      </c>
      <c r="I59" s="351">
        <v>0</v>
      </c>
      <c r="J59" s="18">
        <v>20</v>
      </c>
      <c r="K59" s="18">
        <v>30</v>
      </c>
      <c r="L59" s="147">
        <v>150</v>
      </c>
      <c r="M59" s="251">
        <v>0</v>
      </c>
      <c r="N59" s="97">
        <v>0</v>
      </c>
      <c r="O59" s="18">
        <v>100</v>
      </c>
      <c r="P59" s="18">
        <v>0</v>
      </c>
      <c r="Q59" s="18">
        <v>0</v>
      </c>
      <c r="R59" s="18">
        <v>100</v>
      </c>
      <c r="S59" s="65">
        <f t="shared" si="2"/>
        <v>600</v>
      </c>
      <c r="T59" s="9"/>
      <c r="U59" s="65">
        <f t="shared" si="3"/>
        <v>0</v>
      </c>
    </row>
    <row r="60" spans="1:21" s="1" customFormat="1" ht="12">
      <c r="A60" s="18" t="s">
        <v>113</v>
      </c>
      <c r="B60" s="123"/>
      <c r="C60" s="123" t="s">
        <v>460</v>
      </c>
      <c r="D60" s="9"/>
      <c r="E60" s="18" t="s">
        <v>357</v>
      </c>
      <c r="F60" s="18">
        <v>1000</v>
      </c>
      <c r="G60" s="18">
        <v>1200</v>
      </c>
      <c r="H60" s="18">
        <v>400</v>
      </c>
      <c r="I60" s="351">
        <v>800</v>
      </c>
      <c r="J60" s="18">
        <v>400</v>
      </c>
      <c r="K60" s="18">
        <v>500</v>
      </c>
      <c r="L60" s="147">
        <v>2000</v>
      </c>
      <c r="M60" s="251">
        <v>200</v>
      </c>
      <c r="N60" s="97">
        <v>0</v>
      </c>
      <c r="O60" s="18">
        <v>800</v>
      </c>
      <c r="P60" s="18">
        <v>1000</v>
      </c>
      <c r="Q60" s="18">
        <v>500</v>
      </c>
      <c r="R60" s="18">
        <v>1000</v>
      </c>
      <c r="S60" s="65">
        <f t="shared" si="2"/>
        <v>9800</v>
      </c>
      <c r="T60" s="9"/>
      <c r="U60" s="65">
        <f t="shared" si="3"/>
        <v>0</v>
      </c>
    </row>
    <row r="61" spans="1:21" s="1" customFormat="1" ht="18.75" customHeight="1">
      <c r="A61" s="18" t="s">
        <v>115</v>
      </c>
      <c r="B61" s="123"/>
      <c r="C61" s="112" t="s">
        <v>461</v>
      </c>
      <c r="D61" s="18"/>
      <c r="E61" s="63" t="s">
        <v>32</v>
      </c>
      <c r="F61" s="18">
        <v>250</v>
      </c>
      <c r="G61" s="65">
        <v>50</v>
      </c>
      <c r="H61" s="65">
        <v>0</v>
      </c>
      <c r="I61" s="364">
        <v>30</v>
      </c>
      <c r="J61" s="65">
        <v>70</v>
      </c>
      <c r="K61" s="65">
        <v>50</v>
      </c>
      <c r="L61" s="70">
        <v>50</v>
      </c>
      <c r="M61" s="251">
        <v>0</v>
      </c>
      <c r="N61" s="135">
        <v>0</v>
      </c>
      <c r="O61" s="65">
        <v>0</v>
      </c>
      <c r="P61" s="65">
        <v>0</v>
      </c>
      <c r="Q61" s="65">
        <v>30</v>
      </c>
      <c r="R61" s="65">
        <v>0</v>
      </c>
      <c r="S61" s="65">
        <f t="shared" si="2"/>
        <v>530</v>
      </c>
      <c r="T61" s="123"/>
      <c r="U61" s="65">
        <f t="shared" si="3"/>
        <v>0</v>
      </c>
    </row>
    <row r="62" spans="1:21" s="1" customFormat="1" ht="16.5" customHeight="1">
      <c r="A62" s="18" t="s">
        <v>117</v>
      </c>
      <c r="B62" s="123"/>
      <c r="C62" s="173" t="s">
        <v>462</v>
      </c>
      <c r="D62" s="18"/>
      <c r="E62" s="63" t="s">
        <v>32</v>
      </c>
      <c r="F62" s="18">
        <v>80</v>
      </c>
      <c r="G62" s="65">
        <v>0</v>
      </c>
      <c r="H62" s="65">
        <v>50</v>
      </c>
      <c r="I62" s="364">
        <v>0</v>
      </c>
      <c r="J62" s="65">
        <v>50</v>
      </c>
      <c r="K62" s="65">
        <v>50</v>
      </c>
      <c r="L62" s="70">
        <v>0</v>
      </c>
      <c r="M62" s="251">
        <v>40</v>
      </c>
      <c r="N62" s="135">
        <v>30</v>
      </c>
      <c r="O62" s="65">
        <v>0</v>
      </c>
      <c r="P62" s="65">
        <v>0</v>
      </c>
      <c r="Q62" s="65">
        <v>60</v>
      </c>
      <c r="R62" s="65">
        <v>0</v>
      </c>
      <c r="S62" s="65">
        <f t="shared" si="2"/>
        <v>360</v>
      </c>
      <c r="T62" s="123"/>
      <c r="U62" s="65">
        <f t="shared" si="3"/>
        <v>0</v>
      </c>
    </row>
    <row r="63" spans="1:21" s="1" customFormat="1" ht="24">
      <c r="A63" s="18" t="s">
        <v>119</v>
      </c>
      <c r="B63" s="123"/>
      <c r="C63" s="174" t="s">
        <v>463</v>
      </c>
      <c r="D63" s="74"/>
      <c r="E63" s="175" t="s">
        <v>32</v>
      </c>
      <c r="F63" s="18">
        <v>0</v>
      </c>
      <c r="G63" s="18">
        <v>0</v>
      </c>
      <c r="H63" s="18">
        <v>0</v>
      </c>
      <c r="I63" s="365">
        <v>0</v>
      </c>
      <c r="J63" s="18">
        <v>0</v>
      </c>
      <c r="K63" s="18">
        <v>0</v>
      </c>
      <c r="L63" s="147">
        <v>0</v>
      </c>
      <c r="M63" s="251">
        <v>0</v>
      </c>
      <c r="N63" s="97">
        <v>0</v>
      </c>
      <c r="O63" s="18">
        <v>0</v>
      </c>
      <c r="P63" s="18">
        <v>0</v>
      </c>
      <c r="Q63" s="18">
        <v>0</v>
      </c>
      <c r="R63" s="18">
        <v>0</v>
      </c>
      <c r="S63" s="65">
        <f t="shared" si="2"/>
        <v>0</v>
      </c>
      <c r="T63" s="123"/>
      <c r="U63" s="65">
        <f t="shared" si="3"/>
        <v>0</v>
      </c>
    </row>
    <row r="64" spans="1:21" s="1" customFormat="1" ht="12">
      <c r="A64" s="18" t="s">
        <v>121</v>
      </c>
      <c r="B64" s="123"/>
      <c r="C64" s="174" t="s">
        <v>464</v>
      </c>
      <c r="D64" s="74"/>
      <c r="E64" s="175" t="s">
        <v>32</v>
      </c>
      <c r="F64" s="40">
        <v>0</v>
      </c>
      <c r="G64" s="40">
        <v>0</v>
      </c>
      <c r="H64" s="40">
        <v>0</v>
      </c>
      <c r="I64" s="366">
        <v>0</v>
      </c>
      <c r="J64" s="18">
        <v>0</v>
      </c>
      <c r="K64" s="18">
        <v>0</v>
      </c>
      <c r="L64" s="147">
        <v>0</v>
      </c>
      <c r="M64" s="251">
        <v>0</v>
      </c>
      <c r="N64" s="97">
        <v>0</v>
      </c>
      <c r="O64" s="18">
        <v>0</v>
      </c>
      <c r="P64" s="18">
        <v>0</v>
      </c>
      <c r="Q64" s="18">
        <v>0</v>
      </c>
      <c r="R64" s="18">
        <v>0</v>
      </c>
      <c r="S64" s="65">
        <f t="shared" si="2"/>
        <v>0</v>
      </c>
      <c r="T64" s="123"/>
      <c r="U64" s="65">
        <f t="shared" si="3"/>
        <v>0</v>
      </c>
    </row>
    <row r="65" spans="1:21" s="1" customFormat="1" ht="24">
      <c r="A65" s="18" t="s">
        <v>123</v>
      </c>
      <c r="B65" s="123"/>
      <c r="C65" s="112" t="s">
        <v>465</v>
      </c>
      <c r="D65" s="61"/>
      <c r="E65" s="63" t="s">
        <v>32</v>
      </c>
      <c r="F65" s="40">
        <v>300</v>
      </c>
      <c r="G65" s="40">
        <v>200</v>
      </c>
      <c r="H65" s="40">
        <v>0</v>
      </c>
      <c r="I65" s="366">
        <v>150</v>
      </c>
      <c r="J65" s="40">
        <v>200</v>
      </c>
      <c r="K65" s="40">
        <v>300</v>
      </c>
      <c r="L65" s="64">
        <v>100</v>
      </c>
      <c r="M65" s="251">
        <v>60</v>
      </c>
      <c r="N65" s="143">
        <v>40</v>
      </c>
      <c r="O65" s="40">
        <v>80</v>
      </c>
      <c r="P65" s="40">
        <v>0</v>
      </c>
      <c r="Q65" s="40">
        <v>0</v>
      </c>
      <c r="R65" s="40">
        <v>200</v>
      </c>
      <c r="S65" s="65">
        <f t="shared" si="2"/>
        <v>1630</v>
      </c>
      <c r="T65" s="176"/>
      <c r="U65" s="65">
        <f t="shared" si="3"/>
        <v>0</v>
      </c>
    </row>
    <row r="66" spans="1:21" s="1" customFormat="1" ht="36">
      <c r="A66" s="18" t="s">
        <v>125</v>
      </c>
      <c r="B66" s="123"/>
      <c r="C66" s="166" t="s">
        <v>466</v>
      </c>
      <c r="D66" s="61"/>
      <c r="E66" s="69" t="s">
        <v>32</v>
      </c>
      <c r="F66" s="40">
        <v>150</v>
      </c>
      <c r="G66" s="40">
        <v>50</v>
      </c>
      <c r="H66" s="40">
        <v>0</v>
      </c>
      <c r="I66" s="366">
        <v>45</v>
      </c>
      <c r="J66" s="40">
        <v>120</v>
      </c>
      <c r="K66" s="40">
        <v>150</v>
      </c>
      <c r="L66" s="64">
        <v>100</v>
      </c>
      <c r="M66" s="251">
        <v>40</v>
      </c>
      <c r="N66" s="143">
        <v>30</v>
      </c>
      <c r="O66" s="40">
        <v>100</v>
      </c>
      <c r="P66" s="40">
        <v>40</v>
      </c>
      <c r="Q66" s="40">
        <v>60</v>
      </c>
      <c r="R66" s="40">
        <v>100</v>
      </c>
      <c r="S66" s="67">
        <f t="shared" si="2"/>
        <v>985</v>
      </c>
      <c r="T66" s="9"/>
      <c r="U66" s="65">
        <f t="shared" si="3"/>
        <v>0</v>
      </c>
    </row>
    <row r="67" spans="1:21" s="1" customFormat="1" ht="48">
      <c r="A67" s="18" t="s">
        <v>127</v>
      </c>
      <c r="B67" s="123"/>
      <c r="C67" s="99" t="s">
        <v>467</v>
      </c>
      <c r="D67" s="9"/>
      <c r="E67" s="177" t="s">
        <v>468</v>
      </c>
      <c r="F67" s="18">
        <v>5</v>
      </c>
      <c r="G67" s="40">
        <v>20</v>
      </c>
      <c r="H67" s="40">
        <v>0</v>
      </c>
      <c r="I67" s="366">
        <v>0</v>
      </c>
      <c r="J67" s="40">
        <v>10</v>
      </c>
      <c r="K67" s="40">
        <v>0</v>
      </c>
      <c r="L67" s="64">
        <v>0</v>
      </c>
      <c r="M67" s="251">
        <v>0</v>
      </c>
      <c r="N67" s="143">
        <v>20</v>
      </c>
      <c r="O67" s="40">
        <v>20</v>
      </c>
      <c r="P67" s="40">
        <v>0</v>
      </c>
      <c r="Q67" s="40">
        <v>0</v>
      </c>
      <c r="R67" s="40">
        <v>0</v>
      </c>
      <c r="S67" s="65">
        <f t="shared" si="2"/>
        <v>75</v>
      </c>
      <c r="T67" s="178"/>
      <c r="U67" s="65">
        <f t="shared" si="3"/>
        <v>0</v>
      </c>
    </row>
    <row r="68" spans="1:21" s="1" customFormat="1" ht="24">
      <c r="A68" s="18" t="s">
        <v>129</v>
      </c>
      <c r="B68" s="9"/>
      <c r="C68" s="279" t="s">
        <v>469</v>
      </c>
      <c r="D68" s="9"/>
      <c r="E68" s="177" t="s">
        <v>447</v>
      </c>
      <c r="F68" s="18">
        <v>0</v>
      </c>
      <c r="G68" s="18">
        <v>20</v>
      </c>
      <c r="H68" s="18">
        <v>0</v>
      </c>
      <c r="I68" s="351">
        <v>10</v>
      </c>
      <c r="J68" s="18">
        <v>20</v>
      </c>
      <c r="K68" s="18">
        <v>0</v>
      </c>
      <c r="L68" s="147">
        <v>5</v>
      </c>
      <c r="M68" s="251">
        <v>20</v>
      </c>
      <c r="N68" s="143">
        <v>0</v>
      </c>
      <c r="O68" s="40">
        <v>0</v>
      </c>
      <c r="P68" s="40">
        <v>0</v>
      </c>
      <c r="Q68" s="18">
        <v>0</v>
      </c>
      <c r="R68" s="40">
        <v>50</v>
      </c>
      <c r="S68" s="66">
        <f t="shared" si="2"/>
        <v>125</v>
      </c>
      <c r="T68" s="61"/>
      <c r="U68" s="135">
        <f t="shared" si="3"/>
        <v>0</v>
      </c>
    </row>
    <row r="69" spans="3:21" ht="12.75" customHeight="1">
      <c r="C69" s="50"/>
      <c r="D69" s="51"/>
      <c r="E69" s="7"/>
      <c r="F69" s="132"/>
      <c r="G69" s="132"/>
      <c r="H69" s="8"/>
      <c r="I69" s="8"/>
      <c r="J69" s="8"/>
      <c r="K69" s="8"/>
      <c r="L69" s="8" t="s">
        <v>470</v>
      </c>
      <c r="M69" s="8"/>
      <c r="N69" s="391" t="s">
        <v>25</v>
      </c>
      <c r="O69" s="392"/>
      <c r="P69" s="393"/>
      <c r="R69" s="268"/>
      <c r="S69" s="276" t="s">
        <v>165</v>
      </c>
      <c r="T69" s="270"/>
      <c r="U69" s="261">
        <f>SUM(U39:U68)</f>
        <v>0</v>
      </c>
    </row>
    <row r="70" spans="3:21" ht="12.75" customHeight="1">
      <c r="C70" s="50"/>
      <c r="D70" s="51"/>
      <c r="E70" s="7"/>
      <c r="F70" s="58"/>
      <c r="G70" s="58"/>
      <c r="H70" s="7"/>
      <c r="I70" s="7"/>
      <c r="J70" s="7"/>
      <c r="K70" s="7"/>
      <c r="L70" s="7"/>
      <c r="M70" s="7"/>
      <c r="N70" s="7"/>
      <c r="O70" s="7"/>
      <c r="P70" s="7"/>
      <c r="Q70" s="7"/>
      <c r="R70" s="381" t="s">
        <v>166</v>
      </c>
      <c r="S70" s="382"/>
      <c r="T70" s="383"/>
      <c r="U70" s="261">
        <f>U69*0.055</f>
        <v>0</v>
      </c>
    </row>
    <row r="71" spans="3:21" ht="12">
      <c r="C71" s="50"/>
      <c r="D71" s="51"/>
      <c r="E71" s="7"/>
      <c r="F71" s="58"/>
      <c r="G71" s="58"/>
      <c r="H71" s="7"/>
      <c r="I71" s="7"/>
      <c r="J71" s="7"/>
      <c r="K71" s="7"/>
      <c r="L71" s="7"/>
      <c r="M71" s="7"/>
      <c r="N71" s="7"/>
      <c r="O71" s="7"/>
      <c r="P71" s="7"/>
      <c r="Q71" s="7"/>
      <c r="R71" s="272"/>
      <c r="S71" s="276" t="s">
        <v>167</v>
      </c>
      <c r="T71" s="270"/>
      <c r="U71" s="261">
        <f>U69+U70</f>
        <v>0</v>
      </c>
    </row>
    <row r="72" spans="3:19" ht="12">
      <c r="C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3:19" ht="12">
      <c r="C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4:21" ht="12">
      <c r="D74" s="59"/>
      <c r="E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3:19" ht="12">
      <c r="C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3:21" ht="24.75" customHeight="1">
      <c r="C76" s="17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U76" s="50"/>
    </row>
    <row r="77" spans="3:21" ht="17.25" customHeight="1">
      <c r="C77" s="50"/>
      <c r="D77" s="50"/>
      <c r="E77" s="50"/>
      <c r="F77" s="150"/>
      <c r="G77" s="1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U77" s="50"/>
    </row>
    <row r="78" spans="3:21" ht="46.5" customHeight="1">
      <c r="C78" s="179" t="s">
        <v>168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U78" s="50"/>
    </row>
    <row r="79" spans="4:21" ht="12">
      <c r="D79" s="59"/>
      <c r="E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U79" s="59"/>
    </row>
    <row r="80" spans="4:21" ht="12">
      <c r="D80" s="59"/>
      <c r="E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U80" s="59"/>
    </row>
    <row r="81" spans="4:21" ht="12">
      <c r="D81" s="59"/>
      <c r="E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U81" s="59"/>
    </row>
    <row r="82" spans="4:21" ht="12">
      <c r="D82" s="59"/>
      <c r="E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4:21" ht="12">
      <c r="D83" s="59"/>
      <c r="E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3:21" ht="12" customHeight="1">
      <c r="C84" s="417" t="s">
        <v>169</v>
      </c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3:21" ht="27.75" customHeight="1">
      <c r="C85" s="412" t="s">
        <v>170</v>
      </c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</row>
    <row r="88" spans="3:7" ht="24">
      <c r="C88" s="3" t="s">
        <v>171</v>
      </c>
      <c r="G88" s="6" t="s">
        <v>172</v>
      </c>
    </row>
    <row r="90" ht="12">
      <c r="E90" s="96" t="s">
        <v>173</v>
      </c>
    </row>
    <row r="91" ht="12">
      <c r="E91" s="96" t="s">
        <v>174</v>
      </c>
    </row>
    <row r="92" ht="12">
      <c r="E92" s="96" t="s">
        <v>175</v>
      </c>
    </row>
    <row r="93" ht="14.25" customHeight="1"/>
  </sheetData>
  <sheetProtection selectLockedCells="1" selectUnlockedCells="1"/>
  <mergeCells count="10">
    <mergeCell ref="C84:U84"/>
    <mergeCell ref="C85:U85"/>
    <mergeCell ref="C3:U3"/>
    <mergeCell ref="C4:U4"/>
    <mergeCell ref="C6:U6"/>
    <mergeCell ref="C7:U7"/>
    <mergeCell ref="F9:S9"/>
    <mergeCell ref="F38:S38"/>
    <mergeCell ref="R70:T70"/>
    <mergeCell ref="N69:P69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Blum-Volatire-Jaurès
LP Eugène Montel
COLOMIERS&amp;C&amp;9Clg Tillion - AUSSONNE
Clg Grand Selve - GRENADE
Clg Rey - CADOURS
Lycée et Clg - PIBRAC&amp;R&amp;9Lycée Saint-Exupéry
Clg Guillaumet-Mermoz
BLAGNAC</oddHeader>
    <oddFooter>&amp;RPage &amp;P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U34"/>
  <sheetViews>
    <sheetView zoomScalePageLayoutView="0" workbookViewId="0" topLeftCell="A1">
      <selection activeCell="Y44" sqref="Y44"/>
    </sheetView>
  </sheetViews>
  <sheetFormatPr defaultColWidth="11.421875" defaultRowHeight="12.75"/>
  <cols>
    <col min="1" max="1" width="8.00390625" style="4" customWidth="1"/>
    <col min="2" max="2" width="6.421875" style="4" customWidth="1"/>
    <col min="3" max="3" width="24.140625" style="3" customWidth="1"/>
    <col min="4" max="4" width="9.28125" style="4" bestFit="1" customWidth="1"/>
    <col min="5" max="5" width="6.421875" style="5" customWidth="1"/>
    <col min="6" max="7" width="7.421875" style="5" customWidth="1"/>
    <col min="8" max="8" width="5.140625" style="5" customWidth="1"/>
    <col min="9" max="9" width="9.421875" style="5" customWidth="1"/>
    <col min="10" max="10" width="8.00390625" style="5" customWidth="1"/>
    <col min="11" max="11" width="6.421875" style="5" customWidth="1"/>
    <col min="12" max="12" width="5.7109375" style="5" customWidth="1"/>
    <col min="13" max="13" width="6.421875" style="5" customWidth="1"/>
    <col min="14" max="14" width="7.140625" style="5" customWidth="1"/>
    <col min="15" max="17" width="6.421875" style="5" customWidth="1"/>
    <col min="18" max="18" width="6.140625" style="5" customWidth="1"/>
    <col min="19" max="19" width="6.00390625" style="5" customWidth="1"/>
    <col min="20" max="20" width="7.57421875" style="4" customWidth="1"/>
    <col min="21" max="21" width="6.00390625" style="4" customWidth="1"/>
    <col min="22" max="16384" width="11.421875" style="4" customWidth="1"/>
  </cols>
  <sheetData>
    <row r="5" spans="3:21" ht="12" customHeight="1">
      <c r="C5" s="405" t="s">
        <v>886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</row>
    <row r="6" spans="3:21" ht="12" customHeight="1">
      <c r="C6" s="405" t="s">
        <v>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</row>
    <row r="7" spans="3:21" ht="12">
      <c r="C7" s="5"/>
      <c r="D7" s="59"/>
      <c r="E7" s="59"/>
      <c r="F7" s="59"/>
      <c r="G7" s="59"/>
      <c r="H7" s="3"/>
      <c r="I7" s="59"/>
      <c r="J7" s="59"/>
      <c r="K7" s="3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3:21" ht="12" customHeight="1">
      <c r="C8" s="406" t="s">
        <v>414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</row>
    <row r="9" spans="3:21" ht="12" customHeight="1">
      <c r="C9" s="406" t="s">
        <v>471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</row>
    <row r="10" spans="3:21" ht="12">
      <c r="C10" s="121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61.5" customHeight="1">
      <c r="A11" s="109" t="s">
        <v>2</v>
      </c>
      <c r="B11" s="33" t="s">
        <v>3</v>
      </c>
      <c r="C11" s="14" t="s">
        <v>4</v>
      </c>
      <c r="D11" s="14" t="s">
        <v>5</v>
      </c>
      <c r="E11" s="13" t="s">
        <v>6</v>
      </c>
      <c r="F11" s="404" t="s">
        <v>7</v>
      </c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13" t="s">
        <v>8</v>
      </c>
      <c r="U11" s="13" t="s">
        <v>9</v>
      </c>
    </row>
    <row r="12" spans="1:21" ht="36">
      <c r="A12" s="109" t="s">
        <v>10</v>
      </c>
      <c r="B12" s="23"/>
      <c r="C12" s="16"/>
      <c r="D12" s="17"/>
      <c r="E12" s="63"/>
      <c r="F12" s="14" t="s">
        <v>12</v>
      </c>
      <c r="G12" s="14" t="s">
        <v>13</v>
      </c>
      <c r="H12" s="14" t="s">
        <v>249</v>
      </c>
      <c r="I12" s="14" t="s">
        <v>15</v>
      </c>
      <c r="J12" s="14" t="s">
        <v>16</v>
      </c>
      <c r="K12" s="14" t="s">
        <v>250</v>
      </c>
      <c r="L12" s="11" t="s">
        <v>18</v>
      </c>
      <c r="M12" s="124" t="s">
        <v>19</v>
      </c>
      <c r="N12" s="31" t="s">
        <v>20</v>
      </c>
      <c r="O12" s="31" t="s">
        <v>21</v>
      </c>
      <c r="P12" s="31" t="s">
        <v>22</v>
      </c>
      <c r="Q12" s="31" t="s">
        <v>23</v>
      </c>
      <c r="R12" s="31" t="s">
        <v>24</v>
      </c>
      <c r="S12" s="14" t="s">
        <v>182</v>
      </c>
      <c r="T12" s="23"/>
      <c r="U12" s="23"/>
    </row>
    <row r="13" spans="1:21" ht="12">
      <c r="A13" s="23" t="s">
        <v>26</v>
      </c>
      <c r="B13" s="23"/>
      <c r="C13" s="20" t="s">
        <v>1124</v>
      </c>
      <c r="D13" s="17"/>
      <c r="E13" s="63" t="s">
        <v>32</v>
      </c>
      <c r="F13" s="14">
        <v>100</v>
      </c>
      <c r="G13" s="14">
        <v>100</v>
      </c>
      <c r="H13" s="14">
        <v>60</v>
      </c>
      <c r="I13" s="352">
        <v>20</v>
      </c>
      <c r="J13" s="14">
        <v>50</v>
      </c>
      <c r="K13" s="14">
        <v>50</v>
      </c>
      <c r="L13" s="11">
        <v>150</v>
      </c>
      <c r="M13" s="14">
        <v>20</v>
      </c>
      <c r="N13" s="31">
        <v>0</v>
      </c>
      <c r="O13" s="31">
        <v>50</v>
      </c>
      <c r="P13" s="31">
        <v>0</v>
      </c>
      <c r="Q13" s="31">
        <v>0</v>
      </c>
      <c r="R13" s="31">
        <v>0</v>
      </c>
      <c r="S13" s="11">
        <f aca="true" t="shared" si="0" ref="S13:S21">SUM(F13:R13)</f>
        <v>600</v>
      </c>
      <c r="T13" s="23"/>
      <c r="U13" s="18">
        <f aca="true" t="shared" si="1" ref="U13:U21">S13*T13</f>
        <v>0</v>
      </c>
    </row>
    <row r="14" spans="1:21" ht="12">
      <c r="A14" s="23" t="s">
        <v>29</v>
      </c>
      <c r="B14" s="23"/>
      <c r="C14" s="20" t="s">
        <v>472</v>
      </c>
      <c r="D14" s="17"/>
      <c r="E14" s="63" t="s">
        <v>32</v>
      </c>
      <c r="F14" s="14">
        <v>100</v>
      </c>
      <c r="G14" s="14">
        <v>150</v>
      </c>
      <c r="H14" s="14">
        <v>60</v>
      </c>
      <c r="I14" s="352">
        <v>50</v>
      </c>
      <c r="J14" s="14">
        <v>80</v>
      </c>
      <c r="K14" s="14">
        <v>70</v>
      </c>
      <c r="L14" s="11">
        <v>100</v>
      </c>
      <c r="M14" s="14">
        <v>60</v>
      </c>
      <c r="N14" s="31">
        <v>30</v>
      </c>
      <c r="O14" s="31">
        <v>100</v>
      </c>
      <c r="P14" s="180">
        <v>0</v>
      </c>
      <c r="Q14" s="31">
        <v>50</v>
      </c>
      <c r="R14" s="31">
        <v>100</v>
      </c>
      <c r="S14" s="11">
        <f t="shared" si="0"/>
        <v>950</v>
      </c>
      <c r="T14" s="23"/>
      <c r="U14" s="18">
        <f t="shared" si="1"/>
        <v>0</v>
      </c>
    </row>
    <row r="15" spans="1:21" ht="24">
      <c r="A15" s="23" t="s">
        <v>30</v>
      </c>
      <c r="B15" s="23"/>
      <c r="C15" s="20" t="s">
        <v>473</v>
      </c>
      <c r="D15" s="17"/>
      <c r="E15" s="63" t="s">
        <v>32</v>
      </c>
      <c r="F15" s="14">
        <v>50</v>
      </c>
      <c r="G15" s="14">
        <v>80</v>
      </c>
      <c r="H15" s="14">
        <v>0</v>
      </c>
      <c r="I15" s="352">
        <v>0</v>
      </c>
      <c r="J15" s="14">
        <v>50</v>
      </c>
      <c r="K15" s="14">
        <v>50</v>
      </c>
      <c r="L15" s="11">
        <v>80</v>
      </c>
      <c r="M15" s="149"/>
      <c r="N15" s="31">
        <v>0</v>
      </c>
      <c r="O15" s="31">
        <v>0</v>
      </c>
      <c r="P15" s="180">
        <v>0</v>
      </c>
      <c r="Q15" s="31">
        <v>0</v>
      </c>
      <c r="R15" s="31">
        <v>0</v>
      </c>
      <c r="S15" s="11">
        <f t="shared" si="0"/>
        <v>310</v>
      </c>
      <c r="T15" s="23"/>
      <c r="U15" s="18">
        <f t="shared" si="1"/>
        <v>0</v>
      </c>
    </row>
    <row r="16" spans="1:21" ht="14.25" customHeight="1">
      <c r="A16" s="23" t="s">
        <v>33</v>
      </c>
      <c r="B16" s="23"/>
      <c r="C16" s="20" t="s">
        <v>474</v>
      </c>
      <c r="D16" s="17"/>
      <c r="E16" s="63" t="s">
        <v>32</v>
      </c>
      <c r="F16" s="18">
        <v>50</v>
      </c>
      <c r="G16" s="18">
        <v>50</v>
      </c>
      <c r="H16" s="18">
        <v>60</v>
      </c>
      <c r="I16" s="351">
        <v>45</v>
      </c>
      <c r="J16" s="18">
        <v>60</v>
      </c>
      <c r="K16" s="18">
        <v>50</v>
      </c>
      <c r="L16" s="18">
        <v>50</v>
      </c>
      <c r="M16" s="147">
        <v>40</v>
      </c>
      <c r="N16" s="18">
        <v>20</v>
      </c>
      <c r="O16" s="97">
        <v>0</v>
      </c>
      <c r="P16" s="97">
        <v>0</v>
      </c>
      <c r="Q16" s="97">
        <v>50</v>
      </c>
      <c r="R16" s="97">
        <v>100</v>
      </c>
      <c r="S16" s="11">
        <f t="shared" si="0"/>
        <v>575</v>
      </c>
      <c r="T16" s="9"/>
      <c r="U16" s="18">
        <f t="shared" si="1"/>
        <v>0</v>
      </c>
    </row>
    <row r="17" spans="1:21" ht="14.25" customHeight="1">
      <c r="A17" s="23" t="s">
        <v>35</v>
      </c>
      <c r="B17" s="23"/>
      <c r="C17" s="20" t="s">
        <v>475</v>
      </c>
      <c r="D17" s="17"/>
      <c r="E17" s="63" t="s">
        <v>32</v>
      </c>
      <c r="F17" s="18">
        <v>0</v>
      </c>
      <c r="G17" s="18">
        <v>0</v>
      </c>
      <c r="H17" s="18">
        <v>0</v>
      </c>
      <c r="I17" s="351">
        <v>0</v>
      </c>
      <c r="J17" s="18">
        <v>50</v>
      </c>
      <c r="K17" s="18">
        <v>50</v>
      </c>
      <c r="L17" s="18">
        <v>50</v>
      </c>
      <c r="M17" s="147">
        <v>15</v>
      </c>
      <c r="N17" s="18">
        <v>0</v>
      </c>
      <c r="O17" s="97">
        <v>0</v>
      </c>
      <c r="P17" s="97">
        <v>0</v>
      </c>
      <c r="Q17" s="97">
        <v>50</v>
      </c>
      <c r="R17" s="97">
        <v>0</v>
      </c>
      <c r="S17" s="11">
        <f t="shared" si="0"/>
        <v>215</v>
      </c>
      <c r="T17" s="9"/>
      <c r="U17" s="18">
        <f t="shared" si="1"/>
        <v>0</v>
      </c>
    </row>
    <row r="18" spans="1:21" ht="12">
      <c r="A18" s="23" t="s">
        <v>37</v>
      </c>
      <c r="B18" s="23"/>
      <c r="C18" s="20" t="s">
        <v>476</v>
      </c>
      <c r="D18" s="17"/>
      <c r="E18" s="63" t="s">
        <v>32</v>
      </c>
      <c r="F18" s="18">
        <v>100</v>
      </c>
      <c r="G18" s="18">
        <v>60</v>
      </c>
      <c r="H18" s="18">
        <v>30</v>
      </c>
      <c r="I18" s="351">
        <v>0</v>
      </c>
      <c r="J18" s="18">
        <v>0</v>
      </c>
      <c r="K18" s="18">
        <v>30</v>
      </c>
      <c r="L18" s="18">
        <v>0</v>
      </c>
      <c r="M18" s="147">
        <v>30</v>
      </c>
      <c r="N18" s="18">
        <v>0</v>
      </c>
      <c r="O18" s="97">
        <v>0</v>
      </c>
      <c r="P18" s="97">
        <v>0</v>
      </c>
      <c r="Q18" s="97">
        <v>50</v>
      </c>
      <c r="R18" s="97">
        <v>100</v>
      </c>
      <c r="S18" s="11">
        <f t="shared" si="0"/>
        <v>400</v>
      </c>
      <c r="T18" s="9"/>
      <c r="U18" s="18">
        <f t="shared" si="1"/>
        <v>0</v>
      </c>
    </row>
    <row r="19" spans="1:21" ht="12">
      <c r="A19" s="23" t="s">
        <v>39</v>
      </c>
      <c r="B19" s="23"/>
      <c r="C19" s="20" t="s">
        <v>1088</v>
      </c>
      <c r="D19" s="17"/>
      <c r="E19" s="63" t="s">
        <v>32</v>
      </c>
      <c r="F19" s="18">
        <v>50</v>
      </c>
      <c r="G19" s="18">
        <v>0</v>
      </c>
      <c r="H19" s="18">
        <v>60</v>
      </c>
      <c r="I19" s="351">
        <v>0</v>
      </c>
      <c r="J19" s="18">
        <v>0</v>
      </c>
      <c r="K19" s="18">
        <v>0</v>
      </c>
      <c r="L19" s="18">
        <v>0</v>
      </c>
      <c r="M19" s="147">
        <v>30</v>
      </c>
      <c r="N19" s="18">
        <v>0</v>
      </c>
      <c r="O19" s="97">
        <v>40</v>
      </c>
      <c r="P19" s="97">
        <v>0</v>
      </c>
      <c r="Q19" s="97">
        <v>0</v>
      </c>
      <c r="R19" s="97">
        <v>0</v>
      </c>
      <c r="S19" s="11">
        <f t="shared" si="0"/>
        <v>180</v>
      </c>
      <c r="T19" s="9"/>
      <c r="U19" s="18">
        <f t="shared" si="1"/>
        <v>0</v>
      </c>
    </row>
    <row r="20" spans="1:21" ht="12">
      <c r="A20" s="23" t="s">
        <v>41</v>
      </c>
      <c r="B20" s="23"/>
      <c r="C20" s="20" t="s">
        <v>1087</v>
      </c>
      <c r="D20" s="17"/>
      <c r="E20" s="63" t="s">
        <v>32</v>
      </c>
      <c r="F20" s="18">
        <v>100</v>
      </c>
      <c r="G20" s="18">
        <v>150</v>
      </c>
      <c r="H20" s="18">
        <v>60</v>
      </c>
      <c r="I20" s="351">
        <v>50</v>
      </c>
      <c r="J20" s="18">
        <v>50</v>
      </c>
      <c r="K20" s="18">
        <v>40</v>
      </c>
      <c r="L20" s="18">
        <v>5</v>
      </c>
      <c r="M20" s="147">
        <v>0</v>
      </c>
      <c r="N20" s="18">
        <v>20</v>
      </c>
      <c r="O20" s="143">
        <v>100</v>
      </c>
      <c r="P20" s="143">
        <v>0</v>
      </c>
      <c r="Q20" s="143">
        <v>50</v>
      </c>
      <c r="R20" s="143">
        <v>100</v>
      </c>
      <c r="S20" s="11">
        <f t="shared" si="0"/>
        <v>725</v>
      </c>
      <c r="T20" s="61"/>
      <c r="U20" s="18">
        <f t="shared" si="1"/>
        <v>0</v>
      </c>
    </row>
    <row r="21" spans="1:21" ht="24">
      <c r="A21" s="23" t="s">
        <v>43</v>
      </c>
      <c r="B21" s="23"/>
      <c r="C21" s="153" t="s">
        <v>1089</v>
      </c>
      <c r="D21" s="17"/>
      <c r="E21" s="63" t="s">
        <v>32</v>
      </c>
      <c r="F21" s="18">
        <v>100</v>
      </c>
      <c r="G21" s="18">
        <v>20</v>
      </c>
      <c r="H21" s="18">
        <v>0</v>
      </c>
      <c r="I21" s="351">
        <v>0</v>
      </c>
      <c r="J21" s="18">
        <v>0</v>
      </c>
      <c r="K21" s="18">
        <v>0</v>
      </c>
      <c r="L21" s="18">
        <v>50</v>
      </c>
      <c r="M21" s="147">
        <v>0</v>
      </c>
      <c r="N21" s="18">
        <v>0</v>
      </c>
      <c r="O21" s="143">
        <v>50</v>
      </c>
      <c r="P21" s="143">
        <v>0</v>
      </c>
      <c r="Q21" s="143">
        <v>20</v>
      </c>
      <c r="R21" s="143">
        <v>0</v>
      </c>
      <c r="S21" s="31">
        <f t="shared" si="0"/>
        <v>240</v>
      </c>
      <c r="T21" s="61"/>
      <c r="U21" s="18">
        <f t="shared" si="1"/>
        <v>0</v>
      </c>
    </row>
    <row r="22" spans="3:21" ht="30.75" customHeight="1">
      <c r="C22" s="343"/>
      <c r="E22" s="4"/>
      <c r="F22" s="4"/>
      <c r="G22" s="4"/>
      <c r="H22" s="4"/>
      <c r="I22" s="4"/>
      <c r="J22" s="4"/>
      <c r="K22" s="4"/>
      <c r="L22" s="4"/>
      <c r="M22" s="4"/>
      <c r="N22" s="4"/>
      <c r="O22" s="391" t="s">
        <v>25</v>
      </c>
      <c r="P22" s="392"/>
      <c r="Q22" s="393"/>
      <c r="R22" s="294"/>
      <c r="S22" s="275" t="s">
        <v>165</v>
      </c>
      <c r="T22" s="270"/>
      <c r="U22" s="260">
        <f>SUM(U13:U21)</f>
        <v>0</v>
      </c>
    </row>
    <row r="23" spans="3:21" ht="12.75" customHeight="1">
      <c r="C23" s="50"/>
      <c r="D23" s="51"/>
      <c r="E23" s="7"/>
      <c r="F23" s="7"/>
      <c r="G23" s="7" t="s">
        <v>470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381" t="s">
        <v>166</v>
      </c>
      <c r="S23" s="382"/>
      <c r="T23" s="383"/>
      <c r="U23" s="261">
        <f>U22*0.055</f>
        <v>0</v>
      </c>
    </row>
    <row r="24" spans="3:21" ht="12">
      <c r="C24" s="50"/>
      <c r="D24" s="5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72"/>
      <c r="S24" s="275" t="s">
        <v>167</v>
      </c>
      <c r="T24" s="270"/>
      <c r="U24" s="261">
        <f>U22+U23</f>
        <v>0</v>
      </c>
    </row>
    <row r="25" spans="3:21" ht="12" customHeight="1">
      <c r="C25" s="412" t="s">
        <v>168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</row>
    <row r="26" spans="3:21" ht="12" customHeight="1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3:21" ht="33.75" customHeight="1">
      <c r="C27" s="417" t="s">
        <v>169</v>
      </c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</row>
    <row r="28" spans="3:21" ht="12" customHeight="1">
      <c r="C28" s="412" t="s">
        <v>170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</row>
    <row r="30" ht="20.25" customHeight="1"/>
    <row r="31" spans="3:7" ht="12">
      <c r="C31" s="3" t="s">
        <v>171</v>
      </c>
      <c r="G31" s="5" t="s">
        <v>172</v>
      </c>
    </row>
    <row r="32" ht="12">
      <c r="F32" s="96" t="s">
        <v>173</v>
      </c>
    </row>
    <row r="33" ht="12">
      <c r="F33" s="96" t="s">
        <v>174</v>
      </c>
    </row>
    <row r="34" ht="12">
      <c r="F34" s="96" t="s">
        <v>175</v>
      </c>
    </row>
    <row r="49" ht="18.75" customHeight="1"/>
  </sheetData>
  <sheetProtection selectLockedCells="1" selectUnlockedCells="1"/>
  <mergeCells count="10">
    <mergeCell ref="C27:U27"/>
    <mergeCell ref="C28:U28"/>
    <mergeCell ref="C5:U5"/>
    <mergeCell ref="C6:U6"/>
    <mergeCell ref="C8:U8"/>
    <mergeCell ref="C9:U9"/>
    <mergeCell ref="F11:S11"/>
    <mergeCell ref="C25:U25"/>
    <mergeCell ref="O22:Q22"/>
    <mergeCell ref="R23:T23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- PIBRAC&amp;R&amp;9Lycée Saint-Exupéry
Clg Mermoz
Clg Guillaumet
BLAGNAC</oddHeader>
    <oddFooter>&amp;RPage &amp;P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0:S38"/>
  <sheetViews>
    <sheetView zoomScalePageLayoutView="0" workbookViewId="0" topLeftCell="A4">
      <selection activeCell="M22" sqref="M22"/>
    </sheetView>
  </sheetViews>
  <sheetFormatPr defaultColWidth="11.421875" defaultRowHeight="12.75"/>
  <cols>
    <col min="1" max="1" width="6.8515625" style="1" customWidth="1"/>
    <col min="2" max="2" width="17.00390625" style="181" customWidth="1"/>
    <col min="3" max="3" width="9.00390625" style="6" customWidth="1"/>
    <col min="4" max="4" width="9.8515625" style="6" customWidth="1"/>
    <col min="5" max="5" width="8.57421875" style="6" customWidth="1"/>
    <col min="6" max="6" width="7.00390625" style="6" customWidth="1"/>
    <col min="7" max="7" width="9.8515625" style="6" customWidth="1"/>
    <col min="8" max="8" width="8.421875" style="6" customWidth="1"/>
    <col min="9" max="10" width="8.00390625" style="6" customWidth="1"/>
    <col min="11" max="11" width="6.8515625" style="6" customWidth="1"/>
    <col min="12" max="12" width="7.8515625" style="6" customWidth="1"/>
    <col min="13" max="13" width="7.00390625" style="6" customWidth="1"/>
    <col min="14" max="14" width="7.421875" style="6" customWidth="1"/>
    <col min="15" max="15" width="8.421875" style="6" customWidth="1"/>
    <col min="16" max="16" width="7.421875" style="6" customWidth="1"/>
    <col min="17" max="17" width="9.8515625" style="6" customWidth="1"/>
    <col min="18" max="18" width="8.00390625" style="1" customWidth="1"/>
    <col min="19" max="19" width="7.00390625" style="1" customWidth="1"/>
    <col min="20" max="20" width="10.421875" style="1" customWidth="1"/>
    <col min="21" max="21" width="11.8515625" style="1" customWidth="1"/>
    <col min="22" max="16384" width="11.421875" style="1" customWidth="1"/>
  </cols>
  <sheetData>
    <row r="10" spans="2:19" ht="12">
      <c r="B10" s="420" t="s">
        <v>886</v>
      </c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</row>
    <row r="11" spans="2:19" ht="12">
      <c r="B11" s="420" t="s">
        <v>0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</row>
    <row r="12" spans="2:17" ht="12">
      <c r="B12" s="6"/>
      <c r="C12" s="1"/>
      <c r="D12" s="1"/>
      <c r="E12" s="1"/>
      <c r="F12" s="1"/>
      <c r="G12" s="1"/>
      <c r="H12" s="181"/>
      <c r="I12" s="1"/>
      <c r="J12" s="1"/>
      <c r="K12" s="181"/>
      <c r="L12" s="1"/>
      <c r="M12" s="1"/>
      <c r="N12" s="1"/>
      <c r="O12" s="1"/>
      <c r="P12" s="1"/>
      <c r="Q12" s="1"/>
    </row>
    <row r="13" spans="2:19" ht="12">
      <c r="B13" s="387" t="s">
        <v>477</v>
      </c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182"/>
    </row>
    <row r="14" spans="2:19" ht="12">
      <c r="B14" s="387" t="s">
        <v>478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</row>
    <row r="15" spans="2:19" ht="12">
      <c r="B15" s="13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15" customHeight="1"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1:19" ht="58.5" customHeight="1">
      <c r="A17" s="122" t="s">
        <v>2</v>
      </c>
      <c r="B17" s="14" t="s">
        <v>4</v>
      </c>
      <c r="C17" s="13" t="s">
        <v>77</v>
      </c>
      <c r="D17" s="404" t="s">
        <v>7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13" t="s">
        <v>479</v>
      </c>
      <c r="S17" s="14" t="s">
        <v>9</v>
      </c>
    </row>
    <row r="18" spans="1:19" ht="24">
      <c r="A18" s="122" t="s">
        <v>10</v>
      </c>
      <c r="B18" s="49"/>
      <c r="C18" s="18"/>
      <c r="D18" s="14" t="s">
        <v>12</v>
      </c>
      <c r="E18" s="14" t="s">
        <v>13</v>
      </c>
      <c r="F18" s="14" t="s">
        <v>249</v>
      </c>
      <c r="G18" s="14" t="s">
        <v>15</v>
      </c>
      <c r="H18" s="14" t="s">
        <v>16</v>
      </c>
      <c r="I18" s="14" t="s">
        <v>250</v>
      </c>
      <c r="J18" s="11" t="s">
        <v>18</v>
      </c>
      <c r="K18" s="11" t="s">
        <v>19</v>
      </c>
      <c r="L18" s="11" t="s">
        <v>20</v>
      </c>
      <c r="M18" s="11" t="s">
        <v>21</v>
      </c>
      <c r="N18" s="11" t="s">
        <v>22</v>
      </c>
      <c r="O18" s="11" t="s">
        <v>23</v>
      </c>
      <c r="P18" s="11" t="s">
        <v>24</v>
      </c>
      <c r="Q18" s="14" t="s">
        <v>182</v>
      </c>
      <c r="R18" s="9"/>
      <c r="S18" s="9"/>
    </row>
    <row r="19" spans="1:19" ht="24">
      <c r="A19" s="9" t="s">
        <v>26</v>
      </c>
      <c r="B19" s="47" t="s">
        <v>480</v>
      </c>
      <c r="C19" s="18" t="s">
        <v>306</v>
      </c>
      <c r="D19" s="65">
        <v>60000</v>
      </c>
      <c r="E19" s="65">
        <v>100000</v>
      </c>
      <c r="F19" s="65">
        <v>0</v>
      </c>
      <c r="G19" s="347">
        <v>70000</v>
      </c>
      <c r="H19" s="65">
        <v>200</v>
      </c>
      <c r="I19" s="65">
        <v>4000</v>
      </c>
      <c r="J19" s="65">
        <v>0</v>
      </c>
      <c r="K19" s="65">
        <v>50000</v>
      </c>
      <c r="L19" s="65">
        <v>10000</v>
      </c>
      <c r="M19" s="65">
        <v>15000</v>
      </c>
      <c r="N19" s="65">
        <v>0</v>
      </c>
      <c r="O19" s="65">
        <v>15000</v>
      </c>
      <c r="P19" s="65">
        <v>50000</v>
      </c>
      <c r="Q19" s="65">
        <f>SUM(D19:P19)</f>
        <v>374200</v>
      </c>
      <c r="R19" s="9"/>
      <c r="S19" s="18">
        <f>Q19*R19</f>
        <v>0</v>
      </c>
    </row>
    <row r="20" spans="1:19" ht="30.75" customHeight="1">
      <c r="A20" s="9" t="s">
        <v>29</v>
      </c>
      <c r="B20" s="185" t="s">
        <v>481</v>
      </c>
      <c r="C20" s="40" t="s">
        <v>306</v>
      </c>
      <c r="D20" s="66">
        <v>3500</v>
      </c>
      <c r="E20" s="66">
        <v>2000</v>
      </c>
      <c r="F20" s="66">
        <v>550</v>
      </c>
      <c r="G20" s="348">
        <v>0</v>
      </c>
      <c r="H20" s="66">
        <v>100000</v>
      </c>
      <c r="I20" s="66">
        <v>0</v>
      </c>
      <c r="J20" s="66">
        <v>0</v>
      </c>
      <c r="K20" s="66">
        <v>200</v>
      </c>
      <c r="L20" s="66">
        <v>500</v>
      </c>
      <c r="M20" s="66">
        <v>15000</v>
      </c>
      <c r="N20" s="66">
        <v>0</v>
      </c>
      <c r="O20" s="66">
        <v>1000</v>
      </c>
      <c r="P20" s="66">
        <v>100</v>
      </c>
      <c r="Q20" s="65">
        <f>SUM(D20:P20)</f>
        <v>122850</v>
      </c>
      <c r="R20" s="61"/>
      <c r="S20" s="18">
        <f>Q20*R20</f>
        <v>0</v>
      </c>
    </row>
    <row r="21" spans="1:19" ht="17.25" customHeight="1">
      <c r="A21" s="9" t="s">
        <v>30</v>
      </c>
      <c r="B21" s="47" t="s">
        <v>482</v>
      </c>
      <c r="C21" s="18" t="s">
        <v>306</v>
      </c>
      <c r="D21" s="65">
        <v>50</v>
      </c>
      <c r="E21" s="65">
        <v>2500</v>
      </c>
      <c r="F21" s="65">
        <v>5500</v>
      </c>
      <c r="G21" s="347">
        <v>0</v>
      </c>
      <c r="H21" s="65">
        <v>0</v>
      </c>
      <c r="I21" s="65">
        <v>15000</v>
      </c>
      <c r="J21" s="65">
        <v>0</v>
      </c>
      <c r="K21" s="65">
        <v>0</v>
      </c>
      <c r="L21" s="65">
        <v>300</v>
      </c>
      <c r="M21" s="65">
        <v>3000</v>
      </c>
      <c r="N21" s="65">
        <v>9000</v>
      </c>
      <c r="O21" s="65">
        <v>4000</v>
      </c>
      <c r="P21" s="65">
        <v>0</v>
      </c>
      <c r="Q21" s="65">
        <f>SUM(D21:P21)</f>
        <v>39350</v>
      </c>
      <c r="R21" s="9"/>
      <c r="S21" s="18">
        <f>Q21*R21</f>
        <v>0</v>
      </c>
    </row>
    <row r="22" spans="1:19" ht="17.25" customHeight="1">
      <c r="A22" s="9" t="s">
        <v>33</v>
      </c>
      <c r="B22" s="47" t="s">
        <v>483</v>
      </c>
      <c r="C22" s="18" t="s">
        <v>306</v>
      </c>
      <c r="D22" s="65">
        <v>0</v>
      </c>
      <c r="E22" s="65">
        <v>0</v>
      </c>
      <c r="F22" s="65">
        <v>0</v>
      </c>
      <c r="G22" s="347">
        <v>0</v>
      </c>
      <c r="H22" s="65">
        <v>0</v>
      </c>
      <c r="I22" s="65">
        <v>0</v>
      </c>
      <c r="J22" s="65">
        <v>0</v>
      </c>
      <c r="K22" s="65">
        <v>0</v>
      </c>
      <c r="L22" s="65">
        <v>200</v>
      </c>
      <c r="M22" s="66">
        <v>0</v>
      </c>
      <c r="N22" s="66">
        <v>0</v>
      </c>
      <c r="O22" s="66">
        <v>0</v>
      </c>
      <c r="P22" s="66">
        <v>0</v>
      </c>
      <c r="Q22" s="66">
        <f>SUM(D22:P22)</f>
        <v>200</v>
      </c>
      <c r="R22" s="74"/>
      <c r="S22" s="18">
        <f>Q22*R22</f>
        <v>0</v>
      </c>
    </row>
    <row r="23" spans="2:19" ht="12.75" customHeight="1">
      <c r="B23" s="186"/>
      <c r="C23" s="58"/>
      <c r="D23" s="132"/>
      <c r="E23" s="132"/>
      <c r="F23" s="132"/>
      <c r="G23" s="132"/>
      <c r="H23" s="132"/>
      <c r="I23" s="132"/>
      <c r="J23" s="132"/>
      <c r="K23" s="132"/>
      <c r="L23" s="187"/>
      <c r="M23" s="397" t="s">
        <v>25</v>
      </c>
      <c r="N23" s="398"/>
      <c r="O23" s="399"/>
      <c r="P23" s="400" t="s">
        <v>165</v>
      </c>
      <c r="Q23" s="374"/>
      <c r="R23" s="83"/>
      <c r="S23" s="18">
        <f>SUM(S19:S22)</f>
        <v>0</v>
      </c>
    </row>
    <row r="24" spans="2:19" ht="12.75" customHeight="1">
      <c r="B24" s="7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400" t="s">
        <v>166</v>
      </c>
      <c r="Q24" s="374"/>
      <c r="R24" s="123"/>
      <c r="S24" s="18">
        <f>S23*0.055</f>
        <v>0</v>
      </c>
    </row>
    <row r="25" spans="2:19" ht="12.75" customHeight="1">
      <c r="B25" s="7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400" t="s">
        <v>167</v>
      </c>
      <c r="Q25" s="374"/>
      <c r="R25" s="123"/>
      <c r="S25" s="18">
        <f>S23+S24</f>
        <v>0</v>
      </c>
    </row>
    <row r="27" spans="2:19" ht="15" customHeight="1">
      <c r="B27" s="385" t="s">
        <v>168</v>
      </c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</row>
    <row r="28" spans="2:17" ht="12" customHeight="1">
      <c r="B28" s="396" t="s">
        <v>484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</row>
    <row r="31" spans="2:19" ht="12" customHeight="1">
      <c r="B31" s="386" t="s">
        <v>169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</row>
    <row r="32" spans="2:19" ht="27.75" customHeight="1">
      <c r="B32" s="385" t="s">
        <v>170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</row>
    <row r="35" spans="2:5" ht="24">
      <c r="B35" s="181" t="s">
        <v>171</v>
      </c>
      <c r="E35" s="6" t="s">
        <v>172</v>
      </c>
    </row>
    <row r="36" ht="12">
      <c r="D36" s="190" t="s">
        <v>173</v>
      </c>
    </row>
    <row r="37" ht="12">
      <c r="D37" s="190" t="s">
        <v>174</v>
      </c>
    </row>
    <row r="38" ht="12">
      <c r="D38" s="190" t="s">
        <v>175</v>
      </c>
    </row>
    <row r="51" ht="14.25" customHeight="1"/>
  </sheetData>
  <sheetProtection selectLockedCells="1" selectUnlockedCells="1"/>
  <mergeCells count="13">
    <mergeCell ref="B28:Q28"/>
    <mergeCell ref="B31:S31"/>
    <mergeCell ref="B32:S32"/>
    <mergeCell ref="D17:Q17"/>
    <mergeCell ref="B27:S27"/>
    <mergeCell ref="M23:O23"/>
    <mergeCell ref="P23:Q23"/>
    <mergeCell ref="P24:Q24"/>
    <mergeCell ref="P25:Q25"/>
    <mergeCell ref="B10:S10"/>
    <mergeCell ref="B11:S11"/>
    <mergeCell ref="B13:R13"/>
    <mergeCell ref="B14:S14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- PIBRAC&amp;R&amp;9Lycée Saint-Exupéry
Clg Mermoz
Clg Guillaumet
BLAGNAC</oddHeader>
    <oddFooter>&amp;RPage &amp;P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IV66"/>
  <sheetViews>
    <sheetView zoomScalePageLayoutView="0" workbookViewId="0" topLeftCell="A1">
      <selection activeCell="U29" sqref="U29"/>
    </sheetView>
  </sheetViews>
  <sheetFormatPr defaultColWidth="11.421875" defaultRowHeight="12.75"/>
  <cols>
    <col min="1" max="1" width="8.421875" style="1" customWidth="1"/>
    <col min="2" max="2" width="4.421875" style="1" customWidth="1"/>
    <col min="3" max="3" width="23.140625" style="181" customWidth="1"/>
    <col min="4" max="4" width="8.140625" style="1" customWidth="1"/>
    <col min="5" max="5" width="8.140625" style="6" customWidth="1"/>
    <col min="6" max="6" width="6.421875" style="6" customWidth="1"/>
    <col min="7" max="7" width="7.421875" style="6" customWidth="1"/>
    <col min="8" max="8" width="5.421875" style="6" customWidth="1"/>
    <col min="9" max="9" width="9.421875" style="6" customWidth="1"/>
    <col min="10" max="10" width="7.421875" style="6" customWidth="1"/>
    <col min="11" max="11" width="6.421875" style="6" customWidth="1"/>
    <col min="12" max="12" width="6.00390625" style="6" customWidth="1"/>
    <col min="13" max="14" width="6.8515625" style="6" customWidth="1"/>
    <col min="15" max="15" width="6.57421875" style="6" customWidth="1"/>
    <col min="16" max="17" width="6.421875" style="6" customWidth="1"/>
    <col min="18" max="18" width="7.57421875" style="6" customWidth="1"/>
    <col min="19" max="19" width="6.8515625" style="6" customWidth="1"/>
    <col min="20" max="20" width="8.421875" style="1" customWidth="1"/>
    <col min="21" max="21" width="6.140625" style="1" customWidth="1"/>
    <col min="22" max="16384" width="11.421875" style="1" customWidth="1"/>
  </cols>
  <sheetData>
    <row r="4" spans="3:21" ht="12">
      <c r="C4" s="420" t="s">
        <v>886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</row>
    <row r="5" spans="3:21" ht="12">
      <c r="C5" s="420" t="s">
        <v>0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</row>
    <row r="6" spans="3:19" ht="12">
      <c r="C6" s="6"/>
      <c r="E6" s="1"/>
      <c r="F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3:22" ht="12.75" customHeight="1">
      <c r="C7" s="387" t="s">
        <v>477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191"/>
    </row>
    <row r="8" spans="3:21" ht="12" customHeight="1">
      <c r="C8" s="387" t="s">
        <v>485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</row>
    <row r="9" spans="3:21" ht="12">
      <c r="C9" s="148"/>
      <c r="E9" s="1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U9" s="182"/>
    </row>
    <row r="10" spans="1:21" ht="66.75" customHeight="1">
      <c r="A10" s="122" t="s">
        <v>2</v>
      </c>
      <c r="B10" s="13" t="s">
        <v>3</v>
      </c>
      <c r="C10" s="11" t="s">
        <v>4</v>
      </c>
      <c r="D10" s="13" t="s">
        <v>5</v>
      </c>
      <c r="E10" s="13" t="s">
        <v>77</v>
      </c>
      <c r="F10" s="404" t="s">
        <v>7</v>
      </c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13" t="s">
        <v>198</v>
      </c>
      <c r="U10" s="14" t="s">
        <v>9</v>
      </c>
    </row>
    <row r="11" spans="1:21" ht="36">
      <c r="A11" s="122" t="s">
        <v>10</v>
      </c>
      <c r="B11" s="9"/>
      <c r="C11" s="16"/>
      <c r="D11" s="9"/>
      <c r="E11" s="18"/>
      <c r="F11" s="14" t="s">
        <v>12</v>
      </c>
      <c r="G11" s="14" t="s">
        <v>13</v>
      </c>
      <c r="H11" s="14" t="s">
        <v>249</v>
      </c>
      <c r="I11" s="14" t="s">
        <v>15</v>
      </c>
      <c r="J11" s="14" t="s">
        <v>16</v>
      </c>
      <c r="K11" s="14" t="s">
        <v>250</v>
      </c>
      <c r="L11" s="11" t="s">
        <v>18</v>
      </c>
      <c r="M11" s="31" t="s">
        <v>19</v>
      </c>
      <c r="N11" s="11" t="s">
        <v>20</v>
      </c>
      <c r="O11" s="11" t="s">
        <v>21</v>
      </c>
      <c r="P11" s="124" t="s">
        <v>22</v>
      </c>
      <c r="Q11" s="11" t="s">
        <v>23</v>
      </c>
      <c r="R11" s="11" t="s">
        <v>24</v>
      </c>
      <c r="S11" s="14" t="s">
        <v>182</v>
      </c>
      <c r="T11" s="9"/>
      <c r="U11" s="9"/>
    </row>
    <row r="12" spans="1:21" ht="15" customHeight="1">
      <c r="A12" s="9" t="s">
        <v>26</v>
      </c>
      <c r="B12" s="9"/>
      <c r="C12" s="20" t="s">
        <v>486</v>
      </c>
      <c r="D12" s="9"/>
      <c r="E12" s="18" t="s">
        <v>487</v>
      </c>
      <c r="F12" s="65">
        <v>3000</v>
      </c>
      <c r="G12" s="65">
        <v>2000</v>
      </c>
      <c r="H12" s="65">
        <v>0</v>
      </c>
      <c r="I12" s="347">
        <v>800</v>
      </c>
      <c r="J12" s="65">
        <v>3000</v>
      </c>
      <c r="K12" s="133">
        <v>3000</v>
      </c>
      <c r="L12" s="70">
        <v>1800</v>
      </c>
      <c r="M12" s="251">
        <v>600</v>
      </c>
      <c r="N12" s="135">
        <v>200</v>
      </c>
      <c r="O12" s="65">
        <v>1000</v>
      </c>
      <c r="P12" s="65">
        <v>1500</v>
      </c>
      <c r="Q12" s="65">
        <v>500</v>
      </c>
      <c r="R12" s="65">
        <v>1000</v>
      </c>
      <c r="S12" s="65">
        <f>SUM(F12:R12)</f>
        <v>18400</v>
      </c>
      <c r="T12" s="9"/>
      <c r="U12" s="18">
        <f>S12*T12</f>
        <v>0</v>
      </c>
    </row>
    <row r="13" spans="1:256" s="76" customFormat="1" ht="12">
      <c r="A13" s="9" t="s">
        <v>29</v>
      </c>
      <c r="B13" s="61"/>
      <c r="C13" s="38" t="s">
        <v>488</v>
      </c>
      <c r="D13" s="61"/>
      <c r="E13" s="40" t="s">
        <v>489</v>
      </c>
      <c r="F13" s="66">
        <v>0</v>
      </c>
      <c r="G13" s="66">
        <v>1000</v>
      </c>
      <c r="H13" s="66">
        <v>0</v>
      </c>
      <c r="I13" s="348">
        <v>0</v>
      </c>
      <c r="J13" s="66">
        <v>100</v>
      </c>
      <c r="K13" s="66">
        <v>1000</v>
      </c>
      <c r="L13" s="67">
        <v>0</v>
      </c>
      <c r="M13" s="251">
        <v>0</v>
      </c>
      <c r="N13" s="91">
        <v>0</v>
      </c>
      <c r="O13" s="66">
        <v>0</v>
      </c>
      <c r="P13" s="66">
        <v>0</v>
      </c>
      <c r="Q13" s="66">
        <v>0</v>
      </c>
      <c r="R13" s="66">
        <v>0</v>
      </c>
      <c r="S13" s="66">
        <f aca="true" t="shared" si="0" ref="S13:S31">SUM(F13:R13)</f>
        <v>2100</v>
      </c>
      <c r="T13" s="61"/>
      <c r="U13" s="40">
        <f aca="true" t="shared" si="1" ref="U13:U31">S13*T13</f>
        <v>0</v>
      </c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6" customFormat="1" ht="12">
      <c r="A14" s="9" t="s">
        <v>30</v>
      </c>
      <c r="B14" s="61"/>
      <c r="C14" s="20" t="s">
        <v>490</v>
      </c>
      <c r="D14" s="61"/>
      <c r="E14" s="40" t="s">
        <v>491</v>
      </c>
      <c r="F14" s="66">
        <v>0</v>
      </c>
      <c r="G14" s="66">
        <v>0</v>
      </c>
      <c r="H14" s="66">
        <v>50</v>
      </c>
      <c r="I14" s="348">
        <v>40</v>
      </c>
      <c r="J14" s="66">
        <v>100</v>
      </c>
      <c r="K14" s="66">
        <v>100</v>
      </c>
      <c r="L14" s="67">
        <v>0</v>
      </c>
      <c r="M14" s="251">
        <v>0</v>
      </c>
      <c r="N14" s="91">
        <v>0</v>
      </c>
      <c r="O14" s="66">
        <v>500</v>
      </c>
      <c r="P14" s="66">
        <v>0</v>
      </c>
      <c r="Q14" s="66">
        <v>1000</v>
      </c>
      <c r="R14" s="66">
        <v>0</v>
      </c>
      <c r="S14" s="66">
        <f t="shared" si="0"/>
        <v>1790</v>
      </c>
      <c r="T14" s="61"/>
      <c r="U14" s="40">
        <f t="shared" si="1"/>
        <v>0</v>
      </c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76" customFormat="1" ht="12">
      <c r="A15" s="9" t="s">
        <v>33</v>
      </c>
      <c r="B15" s="9"/>
      <c r="C15" s="20" t="s">
        <v>492</v>
      </c>
      <c r="D15" s="9"/>
      <c r="E15" s="18" t="s">
        <v>491</v>
      </c>
      <c r="F15" s="65">
        <v>50</v>
      </c>
      <c r="G15" s="65">
        <v>0</v>
      </c>
      <c r="H15" s="65">
        <v>0</v>
      </c>
      <c r="I15" s="347">
        <v>0</v>
      </c>
      <c r="J15" s="65">
        <v>20</v>
      </c>
      <c r="K15" s="65">
        <v>0</v>
      </c>
      <c r="L15" s="70">
        <v>0</v>
      </c>
      <c r="M15" s="251">
        <v>0</v>
      </c>
      <c r="N15" s="135">
        <v>0</v>
      </c>
      <c r="O15" s="65">
        <v>0</v>
      </c>
      <c r="P15" s="65">
        <v>0</v>
      </c>
      <c r="Q15" s="65">
        <v>0</v>
      </c>
      <c r="R15" s="65">
        <v>10</v>
      </c>
      <c r="S15" s="65">
        <f t="shared" si="0"/>
        <v>80</v>
      </c>
      <c r="T15" s="9"/>
      <c r="U15" s="18">
        <f t="shared" si="1"/>
        <v>0</v>
      </c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  <c r="IV15" s="193"/>
    </row>
    <row r="16" spans="1:256" s="76" customFormat="1" ht="24">
      <c r="A16" s="9" t="s">
        <v>35</v>
      </c>
      <c r="B16" s="74"/>
      <c r="C16" s="194" t="s">
        <v>493</v>
      </c>
      <c r="D16" s="74"/>
      <c r="E16" s="72" t="s">
        <v>494</v>
      </c>
      <c r="F16" s="81">
        <v>100</v>
      </c>
      <c r="G16" s="81">
        <v>100</v>
      </c>
      <c r="H16" s="81">
        <v>0</v>
      </c>
      <c r="I16" s="350">
        <v>0</v>
      </c>
      <c r="J16" s="81">
        <v>20</v>
      </c>
      <c r="K16" s="195">
        <v>20</v>
      </c>
      <c r="L16" s="82">
        <v>50</v>
      </c>
      <c r="M16" s="251">
        <v>0</v>
      </c>
      <c r="N16" s="219">
        <v>0</v>
      </c>
      <c r="O16" s="81">
        <v>0</v>
      </c>
      <c r="P16" s="81">
        <v>0</v>
      </c>
      <c r="Q16" s="81">
        <v>0</v>
      </c>
      <c r="R16" s="81">
        <v>50</v>
      </c>
      <c r="S16" s="81">
        <f t="shared" si="0"/>
        <v>340</v>
      </c>
      <c r="T16" s="74"/>
      <c r="U16" s="72">
        <f t="shared" si="1"/>
        <v>0</v>
      </c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76" customFormat="1" ht="12">
      <c r="A17" s="9" t="s">
        <v>37</v>
      </c>
      <c r="B17" s="9"/>
      <c r="C17" s="20" t="s">
        <v>495</v>
      </c>
      <c r="D17" s="9"/>
      <c r="E17" s="18" t="s">
        <v>489</v>
      </c>
      <c r="F17" s="65">
        <v>800</v>
      </c>
      <c r="G17" s="65">
        <v>800</v>
      </c>
      <c r="H17" s="65">
        <v>2000</v>
      </c>
      <c r="I17" s="347">
        <v>400</v>
      </c>
      <c r="J17" s="65">
        <v>40</v>
      </c>
      <c r="K17" s="133">
        <v>2000</v>
      </c>
      <c r="L17" s="70">
        <v>500</v>
      </c>
      <c r="M17" s="251">
        <v>0</v>
      </c>
      <c r="N17" s="135">
        <v>0</v>
      </c>
      <c r="O17" s="65">
        <v>500</v>
      </c>
      <c r="P17" s="65">
        <v>1500</v>
      </c>
      <c r="Q17" s="65">
        <v>1000</v>
      </c>
      <c r="R17" s="65">
        <v>500</v>
      </c>
      <c r="S17" s="65">
        <f t="shared" si="0"/>
        <v>10040</v>
      </c>
      <c r="T17" s="9"/>
      <c r="U17" s="18">
        <f t="shared" si="1"/>
        <v>0</v>
      </c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1" ht="12">
      <c r="A18" s="9" t="s">
        <v>39</v>
      </c>
      <c r="B18" s="9"/>
      <c r="C18" s="123" t="s">
        <v>496</v>
      </c>
      <c r="D18" s="9"/>
      <c r="E18" s="18" t="s">
        <v>489</v>
      </c>
      <c r="F18" s="18">
        <v>800</v>
      </c>
      <c r="G18" s="18">
        <v>1000</v>
      </c>
      <c r="H18" s="18">
        <v>0</v>
      </c>
      <c r="I18" s="351">
        <v>0</v>
      </c>
      <c r="J18" s="18">
        <v>1200</v>
      </c>
      <c r="K18" s="18">
        <v>0</v>
      </c>
      <c r="L18" s="147">
        <v>600</v>
      </c>
      <c r="M18" s="251">
        <v>300</v>
      </c>
      <c r="N18" s="97">
        <v>100</v>
      </c>
      <c r="O18" s="18">
        <v>0</v>
      </c>
      <c r="P18" s="18">
        <v>0</v>
      </c>
      <c r="Q18" s="18">
        <v>0</v>
      </c>
      <c r="R18" s="18">
        <v>1000</v>
      </c>
      <c r="S18" s="65">
        <f t="shared" si="0"/>
        <v>5000</v>
      </c>
      <c r="T18" s="9"/>
      <c r="U18" s="18">
        <f t="shared" si="1"/>
        <v>0</v>
      </c>
    </row>
    <row r="19" spans="1:21" ht="18" customHeight="1">
      <c r="A19" s="9" t="s">
        <v>41</v>
      </c>
      <c r="B19" s="9"/>
      <c r="C19" s="20" t="s">
        <v>497</v>
      </c>
      <c r="D19" s="9"/>
      <c r="E19" s="18" t="s">
        <v>487</v>
      </c>
      <c r="F19" s="65">
        <v>1200</v>
      </c>
      <c r="G19" s="65">
        <v>1200</v>
      </c>
      <c r="H19" s="65">
        <v>0</v>
      </c>
      <c r="I19" s="347">
        <v>400</v>
      </c>
      <c r="J19" s="65">
        <v>2000</v>
      </c>
      <c r="K19" s="65">
        <v>2000</v>
      </c>
      <c r="L19" s="70">
        <v>600</v>
      </c>
      <c r="M19" s="251">
        <v>300</v>
      </c>
      <c r="N19" s="135">
        <v>120</v>
      </c>
      <c r="O19" s="65">
        <v>500</v>
      </c>
      <c r="P19" s="65">
        <v>700</v>
      </c>
      <c r="Q19" s="65">
        <v>500</v>
      </c>
      <c r="R19" s="65">
        <v>1000</v>
      </c>
      <c r="S19" s="65">
        <f t="shared" si="0"/>
        <v>10520</v>
      </c>
      <c r="T19" s="9"/>
      <c r="U19" s="18">
        <f t="shared" si="1"/>
        <v>0</v>
      </c>
    </row>
    <row r="20" spans="1:21" ht="12">
      <c r="A20" s="9" t="s">
        <v>43</v>
      </c>
      <c r="B20" s="9"/>
      <c r="C20" s="20" t="s">
        <v>498</v>
      </c>
      <c r="D20" s="9"/>
      <c r="E20" s="18" t="s">
        <v>489</v>
      </c>
      <c r="F20" s="65">
        <v>1000</v>
      </c>
      <c r="G20" s="65">
        <v>1000</v>
      </c>
      <c r="H20" s="65">
        <v>1600</v>
      </c>
      <c r="I20" s="347">
        <v>500</v>
      </c>
      <c r="J20" s="65">
        <v>1000</v>
      </c>
      <c r="K20" s="65">
        <v>1500</v>
      </c>
      <c r="L20" s="70">
        <v>1000</v>
      </c>
      <c r="M20" s="251">
        <v>300</v>
      </c>
      <c r="N20" s="135">
        <v>120</v>
      </c>
      <c r="O20" s="65">
        <v>1500</v>
      </c>
      <c r="P20" s="65">
        <v>2000</v>
      </c>
      <c r="Q20" s="65">
        <v>1000</v>
      </c>
      <c r="R20" s="65">
        <v>1000</v>
      </c>
      <c r="S20" s="65">
        <f t="shared" si="0"/>
        <v>13520</v>
      </c>
      <c r="T20" s="9"/>
      <c r="U20" s="18">
        <f t="shared" si="1"/>
        <v>0</v>
      </c>
    </row>
    <row r="21" spans="1:21" ht="12">
      <c r="A21" s="9" t="s">
        <v>44</v>
      </c>
      <c r="B21" s="9"/>
      <c r="C21" s="20" t="s">
        <v>1110</v>
      </c>
      <c r="D21" s="9"/>
      <c r="E21" s="18" t="s">
        <v>489</v>
      </c>
      <c r="F21" s="65">
        <v>24</v>
      </c>
      <c r="G21" s="65">
        <v>24</v>
      </c>
      <c r="H21" s="65">
        <v>150</v>
      </c>
      <c r="I21" s="347">
        <v>0</v>
      </c>
      <c r="J21" s="65">
        <v>24</v>
      </c>
      <c r="K21" s="65">
        <v>30</v>
      </c>
      <c r="L21" s="70">
        <v>200</v>
      </c>
      <c r="M21" s="251">
        <v>0</v>
      </c>
      <c r="N21" s="135">
        <v>20</v>
      </c>
      <c r="O21" s="65">
        <v>10</v>
      </c>
      <c r="P21" s="65">
        <v>0</v>
      </c>
      <c r="Q21" s="65">
        <v>0</v>
      </c>
      <c r="R21" s="65">
        <v>50</v>
      </c>
      <c r="S21" s="65">
        <f t="shared" si="0"/>
        <v>532</v>
      </c>
      <c r="T21" s="9"/>
      <c r="U21" s="18">
        <f t="shared" si="1"/>
        <v>0</v>
      </c>
    </row>
    <row r="22" spans="1:21" ht="12">
      <c r="A22" s="9" t="s">
        <v>46</v>
      </c>
      <c r="B22" s="9"/>
      <c r="C22" s="20" t="s">
        <v>499</v>
      </c>
      <c r="D22" s="9"/>
      <c r="E22" s="18" t="s">
        <v>489</v>
      </c>
      <c r="F22" s="65">
        <v>200</v>
      </c>
      <c r="G22" s="65">
        <v>0</v>
      </c>
      <c r="H22" s="65">
        <v>0</v>
      </c>
      <c r="I22" s="347">
        <v>0</v>
      </c>
      <c r="J22" s="65">
        <v>50</v>
      </c>
      <c r="K22" s="65">
        <v>50</v>
      </c>
      <c r="L22" s="70">
        <v>0</v>
      </c>
      <c r="M22" s="251">
        <v>50</v>
      </c>
      <c r="N22" s="135">
        <v>0</v>
      </c>
      <c r="O22" s="65">
        <v>0</v>
      </c>
      <c r="P22" s="65">
        <v>0</v>
      </c>
      <c r="Q22" s="65">
        <v>30</v>
      </c>
      <c r="R22" s="65">
        <v>0</v>
      </c>
      <c r="S22" s="65">
        <f t="shared" si="0"/>
        <v>380</v>
      </c>
      <c r="T22" s="9"/>
      <c r="U22" s="18">
        <f t="shared" si="1"/>
        <v>0</v>
      </c>
    </row>
    <row r="23" spans="1:21" ht="12">
      <c r="A23" s="9" t="s">
        <v>48</v>
      </c>
      <c r="B23" s="9"/>
      <c r="C23" s="20" t="s">
        <v>500</v>
      </c>
      <c r="D23" s="9"/>
      <c r="E23" s="18" t="s">
        <v>489</v>
      </c>
      <c r="F23" s="65">
        <v>0</v>
      </c>
      <c r="G23" s="65">
        <v>0</v>
      </c>
      <c r="H23" s="65">
        <v>0</v>
      </c>
      <c r="I23" s="347">
        <v>0</v>
      </c>
      <c r="J23" s="65">
        <v>50</v>
      </c>
      <c r="K23" s="65">
        <v>30</v>
      </c>
      <c r="L23" s="70">
        <v>0</v>
      </c>
      <c r="M23" s="251">
        <v>30</v>
      </c>
      <c r="N23" s="135">
        <v>0</v>
      </c>
      <c r="O23" s="65">
        <v>0</v>
      </c>
      <c r="P23" s="65">
        <v>0</v>
      </c>
      <c r="Q23" s="65">
        <v>30</v>
      </c>
      <c r="R23" s="65">
        <v>0</v>
      </c>
      <c r="S23" s="65">
        <f t="shared" si="0"/>
        <v>140</v>
      </c>
      <c r="T23" s="9"/>
      <c r="U23" s="18">
        <f t="shared" si="1"/>
        <v>0</v>
      </c>
    </row>
    <row r="24" spans="1:21" ht="12">
      <c r="A24" s="9" t="s">
        <v>49</v>
      </c>
      <c r="B24" s="9"/>
      <c r="C24" s="20" t="s">
        <v>501</v>
      </c>
      <c r="D24" s="9"/>
      <c r="E24" s="18" t="s">
        <v>502</v>
      </c>
      <c r="F24" s="65">
        <v>0</v>
      </c>
      <c r="G24" s="65">
        <v>0</v>
      </c>
      <c r="H24" s="65">
        <v>0</v>
      </c>
      <c r="I24" s="347">
        <v>0</v>
      </c>
      <c r="J24" s="65">
        <v>0</v>
      </c>
      <c r="K24" s="65">
        <v>0</v>
      </c>
      <c r="L24" s="70">
        <v>150</v>
      </c>
      <c r="M24" s="251">
        <v>0</v>
      </c>
      <c r="N24" s="135">
        <v>0</v>
      </c>
      <c r="O24" s="65">
        <v>0</v>
      </c>
      <c r="P24" s="65">
        <v>0</v>
      </c>
      <c r="Q24" s="65">
        <v>50</v>
      </c>
      <c r="R24" s="65">
        <v>0</v>
      </c>
      <c r="S24" s="65">
        <f t="shared" si="0"/>
        <v>200</v>
      </c>
      <c r="T24" s="9"/>
      <c r="U24" s="18">
        <f t="shared" si="1"/>
        <v>0</v>
      </c>
    </row>
    <row r="25" spans="1:21" ht="24">
      <c r="A25" s="9" t="s">
        <v>50</v>
      </c>
      <c r="B25" s="9"/>
      <c r="C25" s="20" t="s">
        <v>503</v>
      </c>
      <c r="D25" s="9"/>
      <c r="E25" s="18" t="s">
        <v>487</v>
      </c>
      <c r="F25" s="65">
        <v>0</v>
      </c>
      <c r="G25" s="65">
        <v>0</v>
      </c>
      <c r="H25" s="65">
        <v>0</v>
      </c>
      <c r="I25" s="347">
        <v>20</v>
      </c>
      <c r="J25" s="65">
        <v>50</v>
      </c>
      <c r="K25" s="197">
        <v>50</v>
      </c>
      <c r="L25" s="70">
        <v>0</v>
      </c>
      <c r="M25" s="251">
        <v>0</v>
      </c>
      <c r="N25" s="135">
        <v>0</v>
      </c>
      <c r="O25" s="65">
        <v>0</v>
      </c>
      <c r="P25" s="65">
        <v>0</v>
      </c>
      <c r="Q25" s="65">
        <v>0</v>
      </c>
      <c r="R25" s="65">
        <v>0</v>
      </c>
      <c r="S25" s="65">
        <f t="shared" si="0"/>
        <v>120</v>
      </c>
      <c r="T25" s="9"/>
      <c r="U25" s="18">
        <f t="shared" si="1"/>
        <v>0</v>
      </c>
    </row>
    <row r="26" spans="1:21" ht="24">
      <c r="A26" s="9" t="s">
        <v>52</v>
      </c>
      <c r="B26" s="9"/>
      <c r="C26" s="20" t="s">
        <v>504</v>
      </c>
      <c r="D26" s="9"/>
      <c r="E26" s="18" t="s">
        <v>494</v>
      </c>
      <c r="F26" s="65">
        <v>100</v>
      </c>
      <c r="G26" s="65">
        <v>100</v>
      </c>
      <c r="H26" s="65">
        <v>50</v>
      </c>
      <c r="I26" s="347">
        <v>40</v>
      </c>
      <c r="J26" s="65">
        <v>40</v>
      </c>
      <c r="K26" s="65">
        <v>50</v>
      </c>
      <c r="L26" s="70">
        <v>50</v>
      </c>
      <c r="M26" s="251">
        <v>0</v>
      </c>
      <c r="N26" s="135">
        <v>20</v>
      </c>
      <c r="O26" s="65">
        <v>40</v>
      </c>
      <c r="P26" s="65">
        <v>45</v>
      </c>
      <c r="Q26" s="65">
        <v>50</v>
      </c>
      <c r="R26" s="65">
        <v>20</v>
      </c>
      <c r="S26" s="65">
        <f t="shared" si="0"/>
        <v>605</v>
      </c>
      <c r="T26" s="9"/>
      <c r="U26" s="18">
        <f t="shared" si="1"/>
        <v>0</v>
      </c>
    </row>
    <row r="27" spans="1:21" ht="15" customHeight="1">
      <c r="A27" s="9" t="s">
        <v>54</v>
      </c>
      <c r="B27" s="9"/>
      <c r="C27" s="20" t="s">
        <v>505</v>
      </c>
      <c r="D27" s="9"/>
      <c r="E27" s="18" t="s">
        <v>487</v>
      </c>
      <c r="F27" s="65">
        <v>1200</v>
      </c>
      <c r="G27" s="65">
        <v>1000</v>
      </c>
      <c r="H27" s="65">
        <v>300</v>
      </c>
      <c r="I27" s="347">
        <v>800</v>
      </c>
      <c r="J27" s="65">
        <v>300</v>
      </c>
      <c r="K27" s="65">
        <v>400</v>
      </c>
      <c r="L27" s="70">
        <v>250</v>
      </c>
      <c r="M27" s="251">
        <v>0</v>
      </c>
      <c r="N27" s="135">
        <v>120</v>
      </c>
      <c r="O27" s="65">
        <v>500</v>
      </c>
      <c r="P27" s="65">
        <v>500</v>
      </c>
      <c r="Q27" s="65">
        <v>0</v>
      </c>
      <c r="R27" s="65">
        <v>200</v>
      </c>
      <c r="S27" s="65">
        <f t="shared" si="0"/>
        <v>5570</v>
      </c>
      <c r="T27" s="9"/>
      <c r="U27" s="18">
        <f t="shared" si="1"/>
        <v>0</v>
      </c>
    </row>
    <row r="28" spans="1:21" ht="48">
      <c r="A28" s="9" t="s">
        <v>55</v>
      </c>
      <c r="B28" s="9"/>
      <c r="C28" s="20" t="s">
        <v>506</v>
      </c>
      <c r="D28" s="9"/>
      <c r="E28" s="18" t="s">
        <v>507</v>
      </c>
      <c r="F28" s="65">
        <v>80</v>
      </c>
      <c r="G28" s="65">
        <v>200</v>
      </c>
      <c r="H28" s="65">
        <v>80</v>
      </c>
      <c r="I28" s="347">
        <v>80</v>
      </c>
      <c r="J28" s="65">
        <v>100</v>
      </c>
      <c r="K28" s="65">
        <v>150</v>
      </c>
      <c r="L28" s="70">
        <v>50</v>
      </c>
      <c r="M28" s="251">
        <v>0</v>
      </c>
      <c r="N28" s="135">
        <v>20</v>
      </c>
      <c r="O28" s="65">
        <v>40</v>
      </c>
      <c r="P28" s="65">
        <v>0</v>
      </c>
      <c r="Q28" s="65">
        <v>50</v>
      </c>
      <c r="R28" s="65">
        <v>100</v>
      </c>
      <c r="S28" s="65">
        <f t="shared" si="0"/>
        <v>950</v>
      </c>
      <c r="T28" s="9"/>
      <c r="U28" s="18">
        <f t="shared" si="1"/>
        <v>0</v>
      </c>
    </row>
    <row r="29" spans="1:21" ht="24">
      <c r="A29" s="9" t="s">
        <v>57</v>
      </c>
      <c r="B29" s="9"/>
      <c r="C29" s="20" t="s">
        <v>508</v>
      </c>
      <c r="D29" s="9"/>
      <c r="E29" s="18" t="s">
        <v>507</v>
      </c>
      <c r="F29" s="65">
        <v>0</v>
      </c>
      <c r="G29" s="65">
        <v>150</v>
      </c>
      <c r="H29" s="65">
        <v>40</v>
      </c>
      <c r="I29" s="347">
        <v>50</v>
      </c>
      <c r="J29" s="65">
        <v>10</v>
      </c>
      <c r="K29" s="65">
        <v>50</v>
      </c>
      <c r="L29" s="70">
        <v>50</v>
      </c>
      <c r="M29" s="251">
        <v>0</v>
      </c>
      <c r="N29" s="135">
        <v>20</v>
      </c>
      <c r="O29" s="65">
        <v>40</v>
      </c>
      <c r="P29" s="65">
        <v>0</v>
      </c>
      <c r="Q29" s="65">
        <v>50</v>
      </c>
      <c r="R29" s="65">
        <v>100</v>
      </c>
      <c r="S29" s="65">
        <f t="shared" si="0"/>
        <v>560</v>
      </c>
      <c r="T29" s="9"/>
      <c r="U29" s="18">
        <f t="shared" si="1"/>
        <v>0</v>
      </c>
    </row>
    <row r="30" spans="1:21" ht="24">
      <c r="A30" s="9" t="s">
        <v>59</v>
      </c>
      <c r="B30" s="9"/>
      <c r="C30" s="20" t="s">
        <v>509</v>
      </c>
      <c r="D30" s="9"/>
      <c r="E30" s="18" t="s">
        <v>507</v>
      </c>
      <c r="F30" s="65">
        <v>80</v>
      </c>
      <c r="G30" s="65">
        <v>100</v>
      </c>
      <c r="H30" s="65">
        <v>80</v>
      </c>
      <c r="I30" s="347">
        <v>50</v>
      </c>
      <c r="J30" s="65">
        <v>100</v>
      </c>
      <c r="K30" s="65">
        <v>150</v>
      </c>
      <c r="L30" s="70">
        <v>50</v>
      </c>
      <c r="M30" s="251">
        <v>0</v>
      </c>
      <c r="N30" s="135">
        <v>20</v>
      </c>
      <c r="O30" s="65">
        <v>40</v>
      </c>
      <c r="P30" s="65">
        <v>50</v>
      </c>
      <c r="Q30" s="65">
        <v>0</v>
      </c>
      <c r="R30" s="65">
        <v>30</v>
      </c>
      <c r="S30" s="65">
        <f t="shared" si="0"/>
        <v>750</v>
      </c>
      <c r="T30" s="9"/>
      <c r="U30" s="18">
        <f t="shared" si="1"/>
        <v>0</v>
      </c>
    </row>
    <row r="31" spans="1:21" ht="24">
      <c r="A31" s="9" t="s">
        <v>61</v>
      </c>
      <c r="B31" s="9"/>
      <c r="C31" s="20" t="s">
        <v>510</v>
      </c>
      <c r="D31" s="9"/>
      <c r="E31" s="18" t="s">
        <v>507</v>
      </c>
      <c r="F31" s="65">
        <v>50</v>
      </c>
      <c r="G31" s="65">
        <v>100</v>
      </c>
      <c r="H31" s="65">
        <v>40</v>
      </c>
      <c r="I31" s="347">
        <v>50</v>
      </c>
      <c r="J31" s="65">
        <v>20</v>
      </c>
      <c r="K31" s="65">
        <v>100</v>
      </c>
      <c r="L31" s="70">
        <v>50</v>
      </c>
      <c r="M31" s="251">
        <v>0</v>
      </c>
      <c r="N31" s="135">
        <v>20</v>
      </c>
      <c r="O31" s="65">
        <v>40</v>
      </c>
      <c r="P31" s="65">
        <v>50</v>
      </c>
      <c r="Q31" s="65">
        <v>0</v>
      </c>
      <c r="R31" s="65">
        <v>0</v>
      </c>
      <c r="S31" s="65">
        <f t="shared" si="0"/>
        <v>520</v>
      </c>
      <c r="T31" s="9"/>
      <c r="U31" s="18">
        <f t="shared" si="1"/>
        <v>0</v>
      </c>
    </row>
    <row r="32" spans="3:21" ht="22.5" customHeight="1"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91"/>
      <c r="T32" s="74" t="s">
        <v>438</v>
      </c>
      <c r="U32" s="18">
        <f>SUM(U12:U31)</f>
        <v>0</v>
      </c>
    </row>
    <row r="33" spans="3:19" ht="22.5" customHeight="1">
      <c r="C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"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">
      <c r="C35" s="1"/>
      <c r="E35" s="1"/>
      <c r="F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">
      <c r="C36" s="1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ht="72" customHeight="1">
      <c r="A37" s="122" t="s">
        <v>2</v>
      </c>
      <c r="B37" s="14" t="s">
        <v>3</v>
      </c>
      <c r="C37" s="11" t="s">
        <v>4</v>
      </c>
      <c r="D37" s="13" t="s">
        <v>5</v>
      </c>
      <c r="E37" s="13" t="s">
        <v>77</v>
      </c>
      <c r="F37" s="404" t="s">
        <v>7</v>
      </c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13" t="s">
        <v>198</v>
      </c>
      <c r="U37" s="14" t="s">
        <v>9</v>
      </c>
    </row>
    <row r="38" spans="1:21" ht="36">
      <c r="A38" s="122" t="s">
        <v>10</v>
      </c>
      <c r="B38" s="9"/>
      <c r="C38" s="313"/>
      <c r="D38" s="9"/>
      <c r="E38" s="63"/>
      <c r="F38" s="14" t="s">
        <v>12</v>
      </c>
      <c r="G38" s="14" t="s">
        <v>13</v>
      </c>
      <c r="H38" s="14" t="s">
        <v>249</v>
      </c>
      <c r="I38" s="14" t="s">
        <v>15</v>
      </c>
      <c r="J38" s="14" t="s">
        <v>16</v>
      </c>
      <c r="K38" s="14" t="s">
        <v>250</v>
      </c>
      <c r="L38" s="11" t="s">
        <v>18</v>
      </c>
      <c r="M38" s="31" t="s">
        <v>19</v>
      </c>
      <c r="N38" s="31" t="s">
        <v>20</v>
      </c>
      <c r="O38" s="31" t="s">
        <v>21</v>
      </c>
      <c r="P38" s="180" t="s">
        <v>22</v>
      </c>
      <c r="Q38" s="11" t="s">
        <v>23</v>
      </c>
      <c r="R38" s="11" t="s">
        <v>24</v>
      </c>
      <c r="S38" s="34" t="s">
        <v>182</v>
      </c>
      <c r="T38" s="61" t="s">
        <v>78</v>
      </c>
      <c r="U38" s="18">
        <f>U32</f>
        <v>0</v>
      </c>
    </row>
    <row r="39" spans="1:21" ht="24">
      <c r="A39" s="9" t="s">
        <v>63</v>
      </c>
      <c r="B39" s="9"/>
      <c r="C39" s="47" t="s">
        <v>511</v>
      </c>
      <c r="D39" s="9"/>
      <c r="E39" s="18" t="s">
        <v>507</v>
      </c>
      <c r="F39" s="65">
        <v>50</v>
      </c>
      <c r="G39" s="65">
        <v>50</v>
      </c>
      <c r="H39" s="65">
        <v>40</v>
      </c>
      <c r="I39" s="347">
        <v>50</v>
      </c>
      <c r="J39" s="65">
        <v>20</v>
      </c>
      <c r="K39" s="65">
        <v>30</v>
      </c>
      <c r="L39" s="70">
        <v>50</v>
      </c>
      <c r="M39" s="251">
        <v>0</v>
      </c>
      <c r="N39" s="135">
        <v>10</v>
      </c>
      <c r="O39" s="65">
        <v>40</v>
      </c>
      <c r="P39" s="65">
        <v>40</v>
      </c>
      <c r="Q39" s="65">
        <v>50</v>
      </c>
      <c r="R39" s="65">
        <v>50</v>
      </c>
      <c r="S39" s="65">
        <f>SUM(F39:R39)</f>
        <v>480</v>
      </c>
      <c r="T39" s="9"/>
      <c r="U39" s="97">
        <f>S39*T39</f>
        <v>0</v>
      </c>
    </row>
    <row r="40" spans="1:21" ht="12">
      <c r="A40" s="9" t="s">
        <v>65</v>
      </c>
      <c r="B40" s="9"/>
      <c r="C40" s="198" t="s">
        <v>512</v>
      </c>
      <c r="D40" s="9"/>
      <c r="E40" s="18" t="s">
        <v>507</v>
      </c>
      <c r="F40" s="65">
        <v>100</v>
      </c>
      <c r="G40" s="65">
        <v>50</v>
      </c>
      <c r="H40" s="65">
        <v>0</v>
      </c>
      <c r="I40" s="347">
        <v>50</v>
      </c>
      <c r="J40" s="65">
        <v>20</v>
      </c>
      <c r="K40" s="65">
        <v>30</v>
      </c>
      <c r="L40" s="70">
        <v>25</v>
      </c>
      <c r="M40" s="251">
        <v>0</v>
      </c>
      <c r="N40" s="135">
        <v>10</v>
      </c>
      <c r="O40" s="65">
        <v>40</v>
      </c>
      <c r="P40" s="65">
        <v>100</v>
      </c>
      <c r="Q40" s="65">
        <v>0</v>
      </c>
      <c r="R40" s="65">
        <v>30</v>
      </c>
      <c r="S40" s="65">
        <f aca="true" t="shared" si="2" ref="S40:S53">SUM(F40:R40)</f>
        <v>455</v>
      </c>
      <c r="T40" s="9"/>
      <c r="U40" s="97">
        <f aca="true" t="shared" si="3" ref="U40:U53">S40*T40</f>
        <v>0</v>
      </c>
    </row>
    <row r="41" spans="1:21" ht="12">
      <c r="A41" s="9" t="s">
        <v>67</v>
      </c>
      <c r="B41" s="9"/>
      <c r="C41" s="20" t="s">
        <v>513</v>
      </c>
      <c r="D41" s="9"/>
      <c r="E41" s="18" t="s">
        <v>489</v>
      </c>
      <c r="F41" s="65">
        <v>0</v>
      </c>
      <c r="G41" s="65">
        <v>100</v>
      </c>
      <c r="H41" s="65">
        <v>0</v>
      </c>
      <c r="I41" s="347">
        <v>0</v>
      </c>
      <c r="J41" s="65">
        <v>50</v>
      </c>
      <c r="K41" s="65">
        <v>50</v>
      </c>
      <c r="L41" s="70">
        <v>25</v>
      </c>
      <c r="M41" s="251">
        <v>0</v>
      </c>
      <c r="N41" s="135">
        <v>0</v>
      </c>
      <c r="O41" s="65">
        <v>0</v>
      </c>
      <c r="P41" s="65">
        <v>20</v>
      </c>
      <c r="Q41" s="65">
        <v>50</v>
      </c>
      <c r="R41" s="65">
        <v>50</v>
      </c>
      <c r="S41" s="65">
        <f t="shared" si="2"/>
        <v>345</v>
      </c>
      <c r="T41" s="9"/>
      <c r="U41" s="97">
        <f t="shared" si="3"/>
        <v>0</v>
      </c>
    </row>
    <row r="42" spans="1:21" ht="12">
      <c r="A42" s="9" t="s">
        <v>69</v>
      </c>
      <c r="B42" s="9"/>
      <c r="C42" s="20" t="s">
        <v>514</v>
      </c>
      <c r="D42" s="9"/>
      <c r="E42" s="18" t="s">
        <v>489</v>
      </c>
      <c r="F42" s="65">
        <v>500</v>
      </c>
      <c r="G42" s="65">
        <v>1000</v>
      </c>
      <c r="H42" s="65">
        <v>500</v>
      </c>
      <c r="I42" s="347">
        <v>0</v>
      </c>
      <c r="J42" s="65">
        <v>100</v>
      </c>
      <c r="K42" s="65">
        <v>200</v>
      </c>
      <c r="L42" s="70">
        <v>120</v>
      </c>
      <c r="M42" s="251">
        <v>100</v>
      </c>
      <c r="N42" s="135">
        <v>120</v>
      </c>
      <c r="O42" s="65">
        <v>120</v>
      </c>
      <c r="P42" s="65">
        <v>120</v>
      </c>
      <c r="Q42" s="65">
        <v>0</v>
      </c>
      <c r="R42" s="65">
        <v>300</v>
      </c>
      <c r="S42" s="65">
        <f t="shared" si="2"/>
        <v>3180</v>
      </c>
      <c r="T42" s="9"/>
      <c r="U42" s="97">
        <f t="shared" si="3"/>
        <v>0</v>
      </c>
    </row>
    <row r="43" spans="1:21" ht="12">
      <c r="A43" s="9" t="s">
        <v>70</v>
      </c>
      <c r="B43" s="9"/>
      <c r="C43" s="20" t="s">
        <v>515</v>
      </c>
      <c r="D43" s="9"/>
      <c r="E43" s="18" t="s">
        <v>489</v>
      </c>
      <c r="F43" s="65">
        <v>500</v>
      </c>
      <c r="G43" s="65">
        <v>1200</v>
      </c>
      <c r="H43" s="65">
        <v>500</v>
      </c>
      <c r="I43" s="347">
        <v>0</v>
      </c>
      <c r="J43" s="65">
        <v>100</v>
      </c>
      <c r="K43" s="65">
        <v>200</v>
      </c>
      <c r="L43" s="70">
        <v>120</v>
      </c>
      <c r="M43" s="251">
        <v>100</v>
      </c>
      <c r="N43" s="135">
        <v>120</v>
      </c>
      <c r="O43" s="65">
        <v>120</v>
      </c>
      <c r="P43" s="65">
        <v>120</v>
      </c>
      <c r="Q43" s="65">
        <v>0</v>
      </c>
      <c r="R43" s="65">
        <v>300</v>
      </c>
      <c r="S43" s="65">
        <f t="shared" si="2"/>
        <v>3380</v>
      </c>
      <c r="T43" s="9"/>
      <c r="U43" s="97">
        <f t="shared" si="3"/>
        <v>0</v>
      </c>
    </row>
    <row r="44" spans="1:21" ht="13.5" customHeight="1">
      <c r="A44" s="9" t="s">
        <v>72</v>
      </c>
      <c r="B44" s="9"/>
      <c r="C44" s="20" t="s">
        <v>516</v>
      </c>
      <c r="D44" s="9"/>
      <c r="E44" s="18" t="s">
        <v>489</v>
      </c>
      <c r="F44" s="66">
        <v>300</v>
      </c>
      <c r="G44" s="66">
        <v>1000</v>
      </c>
      <c r="H44" s="66">
        <v>500</v>
      </c>
      <c r="I44" s="348">
        <v>0</v>
      </c>
      <c r="J44" s="66">
        <v>100</v>
      </c>
      <c r="K44" s="66">
        <v>100</v>
      </c>
      <c r="L44" s="67">
        <v>120</v>
      </c>
      <c r="M44" s="251">
        <v>100</v>
      </c>
      <c r="N44" s="91">
        <v>120</v>
      </c>
      <c r="O44" s="66">
        <v>120</v>
      </c>
      <c r="P44" s="66">
        <v>0</v>
      </c>
      <c r="Q44" s="66">
        <v>0</v>
      </c>
      <c r="R44" s="66">
        <v>300</v>
      </c>
      <c r="S44" s="66">
        <f t="shared" si="2"/>
        <v>2760</v>
      </c>
      <c r="T44" s="61"/>
      <c r="U44" s="97">
        <f t="shared" si="3"/>
        <v>0</v>
      </c>
    </row>
    <row r="45" spans="1:21" ht="12" customHeight="1">
      <c r="A45" s="9" t="s">
        <v>74</v>
      </c>
      <c r="B45" s="9"/>
      <c r="C45" s="20" t="s">
        <v>517</v>
      </c>
      <c r="D45" s="9"/>
      <c r="E45" s="147" t="s">
        <v>489</v>
      </c>
      <c r="F45" s="18">
        <v>1000</v>
      </c>
      <c r="G45" s="18">
        <v>0</v>
      </c>
      <c r="H45" s="14">
        <v>0</v>
      </c>
      <c r="I45" s="351">
        <v>0</v>
      </c>
      <c r="J45" s="18">
        <v>0</v>
      </c>
      <c r="K45" s="14">
        <v>0</v>
      </c>
      <c r="L45" s="147">
        <v>0</v>
      </c>
      <c r="M45" s="299">
        <v>0</v>
      </c>
      <c r="N45" s="97">
        <v>300</v>
      </c>
      <c r="O45" s="18">
        <v>0</v>
      </c>
      <c r="P45" s="18">
        <v>0</v>
      </c>
      <c r="Q45" s="18">
        <v>0</v>
      </c>
      <c r="R45" s="18">
        <v>0</v>
      </c>
      <c r="S45" s="65">
        <f t="shared" si="2"/>
        <v>1300</v>
      </c>
      <c r="T45" s="9"/>
      <c r="U45" s="97">
        <f t="shared" si="3"/>
        <v>0</v>
      </c>
    </row>
    <row r="46" spans="1:21" ht="16.5" customHeight="1">
      <c r="A46" s="9" t="s">
        <v>79</v>
      </c>
      <c r="B46" s="9"/>
      <c r="C46" s="112" t="s">
        <v>518</v>
      </c>
      <c r="D46" s="9"/>
      <c r="E46" s="18" t="s">
        <v>489</v>
      </c>
      <c r="F46" s="81">
        <v>1500</v>
      </c>
      <c r="G46" s="81">
        <v>1500</v>
      </c>
      <c r="H46" s="81">
        <v>0</v>
      </c>
      <c r="I46" s="350">
        <v>10</v>
      </c>
      <c r="J46" s="81">
        <v>0</v>
      </c>
      <c r="K46" s="81">
        <v>0</v>
      </c>
      <c r="L46" s="82">
        <v>0</v>
      </c>
      <c r="M46" s="251">
        <v>0</v>
      </c>
      <c r="N46" s="219">
        <v>300</v>
      </c>
      <c r="O46" s="81">
        <v>0</v>
      </c>
      <c r="P46" s="81">
        <v>0</v>
      </c>
      <c r="Q46" s="81">
        <v>0</v>
      </c>
      <c r="R46" s="81">
        <v>0</v>
      </c>
      <c r="S46" s="81">
        <f t="shared" si="2"/>
        <v>3310</v>
      </c>
      <c r="T46" s="74"/>
      <c r="U46" s="97">
        <f t="shared" si="3"/>
        <v>0</v>
      </c>
    </row>
    <row r="47" spans="1:21" ht="14.25" customHeight="1">
      <c r="A47" s="9" t="s">
        <v>81</v>
      </c>
      <c r="B47" s="9"/>
      <c r="C47" s="20" t="s">
        <v>519</v>
      </c>
      <c r="D47" s="9"/>
      <c r="E47" s="18" t="s">
        <v>489</v>
      </c>
      <c r="F47" s="65">
        <v>1000</v>
      </c>
      <c r="G47" s="65">
        <v>2000</v>
      </c>
      <c r="H47" s="65">
        <v>900</v>
      </c>
      <c r="I47" s="347">
        <v>10</v>
      </c>
      <c r="J47" s="65">
        <v>200</v>
      </c>
      <c r="K47" s="65">
        <v>500</v>
      </c>
      <c r="L47" s="70">
        <v>100</v>
      </c>
      <c r="M47" s="251">
        <v>0</v>
      </c>
      <c r="N47" s="135">
        <v>0</v>
      </c>
      <c r="O47" s="65">
        <v>500</v>
      </c>
      <c r="P47" s="65">
        <v>1000</v>
      </c>
      <c r="Q47" s="65">
        <v>0</v>
      </c>
      <c r="R47" s="65">
        <v>0</v>
      </c>
      <c r="S47" s="65">
        <f t="shared" si="2"/>
        <v>6210</v>
      </c>
      <c r="T47" s="9"/>
      <c r="U47" s="97">
        <f t="shared" si="3"/>
        <v>0</v>
      </c>
    </row>
    <row r="48" spans="1:21" ht="16.5" customHeight="1">
      <c r="A48" s="9" t="s">
        <v>83</v>
      </c>
      <c r="B48" s="9"/>
      <c r="C48" s="20" t="s">
        <v>520</v>
      </c>
      <c r="D48" s="9"/>
      <c r="E48" s="18" t="s">
        <v>489</v>
      </c>
      <c r="F48" s="65">
        <v>6000</v>
      </c>
      <c r="G48" s="65">
        <v>6000</v>
      </c>
      <c r="H48" s="65">
        <v>5000</v>
      </c>
      <c r="I48" s="347">
        <v>2000</v>
      </c>
      <c r="J48" s="65">
        <v>1000</v>
      </c>
      <c r="K48" s="65">
        <v>8000</v>
      </c>
      <c r="L48" s="70">
        <v>2000</v>
      </c>
      <c r="M48" s="251">
        <v>600</v>
      </c>
      <c r="N48" s="135">
        <v>600</v>
      </c>
      <c r="O48" s="65">
        <v>2000</v>
      </c>
      <c r="P48" s="65">
        <v>3000</v>
      </c>
      <c r="Q48" s="65">
        <v>1000</v>
      </c>
      <c r="R48" s="65">
        <v>2000</v>
      </c>
      <c r="S48" s="65">
        <f t="shared" si="2"/>
        <v>39200</v>
      </c>
      <c r="T48" s="9"/>
      <c r="U48" s="97">
        <f t="shared" si="3"/>
        <v>0</v>
      </c>
    </row>
    <row r="49" spans="1:21" ht="12">
      <c r="A49" s="9" t="s">
        <v>85</v>
      </c>
      <c r="B49" s="9"/>
      <c r="C49" s="20" t="s">
        <v>521</v>
      </c>
      <c r="D49" s="9"/>
      <c r="E49" s="18" t="s">
        <v>489</v>
      </c>
      <c r="F49" s="65">
        <v>600</v>
      </c>
      <c r="G49" s="65">
        <v>1000</v>
      </c>
      <c r="H49" s="65">
        <v>400</v>
      </c>
      <c r="I49" s="347">
        <v>400</v>
      </c>
      <c r="J49" s="65">
        <v>800</v>
      </c>
      <c r="K49" s="65">
        <v>200</v>
      </c>
      <c r="L49" s="70">
        <v>1200</v>
      </c>
      <c r="M49" s="251">
        <v>0</v>
      </c>
      <c r="N49" s="135">
        <v>200</v>
      </c>
      <c r="O49" s="65">
        <v>0</v>
      </c>
      <c r="P49" s="65">
        <v>500</v>
      </c>
      <c r="Q49" s="65">
        <v>500</v>
      </c>
      <c r="R49" s="65">
        <v>500</v>
      </c>
      <c r="S49" s="65">
        <f t="shared" si="2"/>
        <v>6300</v>
      </c>
      <c r="T49" s="9"/>
      <c r="U49" s="97">
        <f t="shared" si="3"/>
        <v>0</v>
      </c>
    </row>
    <row r="50" spans="1:21" ht="17.25" customHeight="1">
      <c r="A50" s="9" t="s">
        <v>87</v>
      </c>
      <c r="B50" s="9"/>
      <c r="C50" s="20" t="s">
        <v>522</v>
      </c>
      <c r="D50" s="9"/>
      <c r="E50" s="18" t="s">
        <v>489</v>
      </c>
      <c r="F50" s="65">
        <v>2000</v>
      </c>
      <c r="G50" s="65">
        <v>1000</v>
      </c>
      <c r="H50" s="65">
        <v>0</v>
      </c>
      <c r="I50" s="347">
        <v>0</v>
      </c>
      <c r="J50" s="65">
        <v>200</v>
      </c>
      <c r="K50" s="65">
        <v>3000</v>
      </c>
      <c r="L50" s="70">
        <v>600</v>
      </c>
      <c r="M50" s="251">
        <v>0</v>
      </c>
      <c r="N50" s="135">
        <v>0</v>
      </c>
      <c r="O50" s="65">
        <v>0</v>
      </c>
      <c r="P50" s="65">
        <v>1000</v>
      </c>
      <c r="Q50" s="65">
        <v>500</v>
      </c>
      <c r="R50" s="65">
        <v>500</v>
      </c>
      <c r="S50" s="65">
        <f t="shared" si="2"/>
        <v>8800</v>
      </c>
      <c r="T50" s="9"/>
      <c r="U50" s="97">
        <f t="shared" si="3"/>
        <v>0</v>
      </c>
    </row>
    <row r="51" spans="1:21" ht="12">
      <c r="A51" s="9" t="s">
        <v>89</v>
      </c>
      <c r="B51" s="9"/>
      <c r="C51" s="20" t="s">
        <v>523</v>
      </c>
      <c r="D51" s="9"/>
      <c r="E51" s="18" t="s">
        <v>489</v>
      </c>
      <c r="F51" s="65">
        <v>0</v>
      </c>
      <c r="G51" s="65">
        <v>0</v>
      </c>
      <c r="H51" s="65">
        <v>0</v>
      </c>
      <c r="I51" s="347"/>
      <c r="J51" s="65">
        <v>800</v>
      </c>
      <c r="K51" s="65">
        <v>0</v>
      </c>
      <c r="L51" s="70">
        <v>0</v>
      </c>
      <c r="M51" s="251">
        <v>300</v>
      </c>
      <c r="N51" s="135">
        <v>0</v>
      </c>
      <c r="O51" s="65">
        <v>500</v>
      </c>
      <c r="P51" s="65">
        <v>0</v>
      </c>
      <c r="Q51" s="65">
        <v>0</v>
      </c>
      <c r="R51" s="65">
        <v>0</v>
      </c>
      <c r="S51" s="65">
        <f t="shared" si="2"/>
        <v>1600</v>
      </c>
      <c r="T51" s="9"/>
      <c r="U51" s="97">
        <f t="shared" si="3"/>
        <v>0</v>
      </c>
    </row>
    <row r="52" spans="1:21" ht="12">
      <c r="A52" s="9" t="s">
        <v>91</v>
      </c>
      <c r="B52" s="61"/>
      <c r="C52" s="199" t="s">
        <v>524</v>
      </c>
      <c r="D52" s="61"/>
      <c r="E52" s="40" t="s">
        <v>489</v>
      </c>
      <c r="F52" s="66">
        <v>0</v>
      </c>
      <c r="G52" s="66">
        <v>1500</v>
      </c>
      <c r="H52" s="66">
        <v>0</v>
      </c>
      <c r="I52" s="348">
        <v>400</v>
      </c>
      <c r="J52" s="66">
        <v>0</v>
      </c>
      <c r="K52" s="66">
        <v>0</v>
      </c>
      <c r="L52" s="67">
        <v>0</v>
      </c>
      <c r="M52" s="251">
        <v>200</v>
      </c>
      <c r="N52" s="91">
        <v>100</v>
      </c>
      <c r="O52" s="66">
        <v>0</v>
      </c>
      <c r="P52" s="66">
        <v>0</v>
      </c>
      <c r="Q52" s="66">
        <v>500</v>
      </c>
      <c r="R52" s="66">
        <v>500</v>
      </c>
      <c r="S52" s="65">
        <f t="shared" si="2"/>
        <v>3200</v>
      </c>
      <c r="T52" s="61"/>
      <c r="U52" s="97">
        <f t="shared" si="3"/>
        <v>0</v>
      </c>
    </row>
    <row r="53" spans="1:21" ht="24">
      <c r="A53" s="9" t="s">
        <v>93</v>
      </c>
      <c r="B53" s="9"/>
      <c r="C53" s="198" t="s">
        <v>525</v>
      </c>
      <c r="D53" s="9"/>
      <c r="E53" s="18" t="s">
        <v>489</v>
      </c>
      <c r="F53" s="65">
        <v>2000</v>
      </c>
      <c r="G53" s="65">
        <v>1500</v>
      </c>
      <c r="H53" s="65">
        <v>0</v>
      </c>
      <c r="I53" s="347">
        <v>0</v>
      </c>
      <c r="J53" s="65">
        <v>1000</v>
      </c>
      <c r="K53" s="65">
        <v>1500</v>
      </c>
      <c r="L53" s="70">
        <v>1200</v>
      </c>
      <c r="M53" s="251">
        <v>200</v>
      </c>
      <c r="N53" s="135">
        <v>0</v>
      </c>
      <c r="O53" s="66">
        <v>1000</v>
      </c>
      <c r="P53" s="66">
        <v>2000</v>
      </c>
      <c r="Q53" s="66">
        <v>500</v>
      </c>
      <c r="R53" s="66">
        <v>500</v>
      </c>
      <c r="S53" s="66">
        <f t="shared" si="2"/>
        <v>11400</v>
      </c>
      <c r="T53" s="61"/>
      <c r="U53" s="97">
        <f t="shared" si="3"/>
        <v>0</v>
      </c>
    </row>
    <row r="54" spans="3:21" ht="12.75" customHeight="1">
      <c r="C54" s="79"/>
      <c r="D54" s="76"/>
      <c r="E54" s="58"/>
      <c r="F54" s="132"/>
      <c r="G54" s="132"/>
      <c r="H54" s="132"/>
      <c r="I54" s="132"/>
      <c r="J54" s="132"/>
      <c r="K54" s="132"/>
      <c r="L54" s="132"/>
      <c r="M54" s="132"/>
      <c r="N54" s="132"/>
      <c r="O54" s="391" t="s">
        <v>25</v>
      </c>
      <c r="P54" s="392"/>
      <c r="Q54" s="393"/>
      <c r="R54" s="400" t="s">
        <v>165</v>
      </c>
      <c r="S54" s="421"/>
      <c r="T54" s="374"/>
      <c r="U54" s="105">
        <f>SUM(U38:U53)</f>
        <v>0</v>
      </c>
    </row>
    <row r="55" spans="3:21" ht="18.75" customHeight="1">
      <c r="C55" s="79"/>
      <c r="D55" s="76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400" t="s">
        <v>166</v>
      </c>
      <c r="S55" s="421"/>
      <c r="T55" s="374"/>
      <c r="U55" s="97">
        <f>U54*0.055</f>
        <v>0</v>
      </c>
    </row>
    <row r="56" spans="3:21" ht="12.75" customHeight="1">
      <c r="C56" s="79"/>
      <c r="D56" s="76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400" t="s">
        <v>167</v>
      </c>
      <c r="S56" s="421"/>
      <c r="T56" s="374"/>
      <c r="U56" s="97">
        <f>U54+U55</f>
        <v>0</v>
      </c>
    </row>
    <row r="58" spans="3:21" ht="12" customHeight="1">
      <c r="C58" s="385" t="s">
        <v>168</v>
      </c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</row>
    <row r="59" ht="19.5" customHeight="1"/>
    <row r="60" spans="3:21" ht="12" customHeight="1">
      <c r="C60" s="386" t="s">
        <v>169</v>
      </c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</row>
    <row r="61" spans="3:21" ht="27.75" customHeight="1">
      <c r="C61" s="385" t="s">
        <v>170</v>
      </c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</row>
    <row r="63" spans="3:7" ht="24">
      <c r="C63" s="181" t="s">
        <v>171</v>
      </c>
      <c r="G63" s="6" t="s">
        <v>172</v>
      </c>
    </row>
    <row r="64" ht="12">
      <c r="F64" s="190" t="s">
        <v>173</v>
      </c>
    </row>
    <row r="65" ht="12">
      <c r="F65" s="190" t="s">
        <v>174</v>
      </c>
    </row>
    <row r="66" ht="12">
      <c r="F66" s="190" t="s">
        <v>175</v>
      </c>
    </row>
  </sheetData>
  <sheetProtection selectLockedCells="1" selectUnlockedCells="1"/>
  <mergeCells count="13">
    <mergeCell ref="C58:U58"/>
    <mergeCell ref="C60:U60"/>
    <mergeCell ref="C61:U61"/>
    <mergeCell ref="R56:T56"/>
    <mergeCell ref="F10:S10"/>
    <mergeCell ref="F37:S37"/>
    <mergeCell ref="R54:T54"/>
    <mergeCell ref="R55:T55"/>
    <mergeCell ref="O54:Q54"/>
    <mergeCell ref="C4:U4"/>
    <mergeCell ref="C5:U5"/>
    <mergeCell ref="C7:U7"/>
    <mergeCell ref="C8:U8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- PIBRAC&amp;R&amp;9Lycée Saint-Exupéry
ClgGuillaumet- Mermoz
BLAGNAC</oddHeader>
    <oddFooter>&amp;RPage &amp;P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7:U135"/>
  <sheetViews>
    <sheetView zoomScale="110" zoomScaleNormal="110" zoomScalePageLayoutView="0" workbookViewId="0" topLeftCell="A70">
      <selection activeCell="U96" sqref="U96"/>
    </sheetView>
  </sheetViews>
  <sheetFormatPr defaultColWidth="11.421875" defaultRowHeight="12.75"/>
  <cols>
    <col min="1" max="1" width="7.421875" style="1" customWidth="1"/>
    <col min="2" max="2" width="6.57421875" style="1" customWidth="1"/>
    <col min="3" max="3" width="21.421875" style="181" customWidth="1"/>
    <col min="4" max="4" width="9.140625" style="1" customWidth="1"/>
    <col min="5" max="5" width="8.421875" style="6" customWidth="1"/>
    <col min="6" max="6" width="6.421875" style="6" customWidth="1"/>
    <col min="7" max="7" width="7.421875" style="6" customWidth="1"/>
    <col min="8" max="8" width="5.00390625" style="6" customWidth="1"/>
    <col min="9" max="9" width="8.8515625" style="6" customWidth="1"/>
    <col min="10" max="10" width="7.00390625" style="6" customWidth="1"/>
    <col min="11" max="11" width="5.421875" style="6" customWidth="1"/>
    <col min="12" max="12" width="6.421875" style="6" customWidth="1"/>
    <col min="13" max="13" width="7.00390625" style="6" customWidth="1"/>
    <col min="14" max="18" width="6.421875" style="6" customWidth="1"/>
    <col min="19" max="19" width="7.8515625" style="6" customWidth="1"/>
    <col min="20" max="20" width="8.57421875" style="1" customWidth="1"/>
    <col min="21" max="21" width="7.8515625" style="1" customWidth="1"/>
    <col min="22" max="16384" width="11.421875" style="1" customWidth="1"/>
  </cols>
  <sheetData>
    <row r="7" spans="3:21" ht="12" customHeight="1">
      <c r="C7" s="420" t="s">
        <v>886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</row>
    <row r="8" spans="3:21" ht="12" customHeight="1">
      <c r="C8" s="420" t="s">
        <v>0</v>
      </c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</row>
    <row r="9" spans="3:19" ht="12">
      <c r="C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3:21" ht="12" customHeight="1">
      <c r="C10" s="387" t="s">
        <v>526</v>
      </c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</row>
    <row r="11" spans="3:21" ht="12" customHeight="1">
      <c r="C11" s="387" t="s">
        <v>527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</row>
    <row r="12" spans="1:21" ht="60.75" customHeight="1">
      <c r="A12" s="122" t="s">
        <v>2</v>
      </c>
      <c r="B12" s="33" t="s">
        <v>3</v>
      </c>
      <c r="C12" s="14" t="s">
        <v>4</v>
      </c>
      <c r="D12" s="14" t="s">
        <v>5</v>
      </c>
      <c r="E12" s="13" t="s">
        <v>77</v>
      </c>
      <c r="F12" s="404" t="s">
        <v>7</v>
      </c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13" t="s">
        <v>198</v>
      </c>
      <c r="U12" s="14" t="s">
        <v>9</v>
      </c>
    </row>
    <row r="13" spans="1:21" ht="38.25" customHeight="1">
      <c r="A13" s="122" t="s">
        <v>10</v>
      </c>
      <c r="B13" s="9"/>
      <c r="C13" s="16" t="s">
        <v>11</v>
      </c>
      <c r="D13" s="9"/>
      <c r="E13" s="63"/>
      <c r="F13" s="14" t="s">
        <v>12</v>
      </c>
      <c r="G13" s="14" t="s">
        <v>13</v>
      </c>
      <c r="H13" s="14" t="s">
        <v>249</v>
      </c>
      <c r="I13" s="13" t="s">
        <v>15</v>
      </c>
      <c r="J13" s="14" t="s">
        <v>16</v>
      </c>
      <c r="K13" s="14" t="s">
        <v>250</v>
      </c>
      <c r="L13" s="11" t="s">
        <v>18</v>
      </c>
      <c r="M13" s="31" t="s">
        <v>19</v>
      </c>
      <c r="N13" s="11" t="s">
        <v>20</v>
      </c>
      <c r="O13" s="11" t="s">
        <v>21</v>
      </c>
      <c r="P13" s="11" t="s">
        <v>22</v>
      </c>
      <c r="Q13" s="11" t="s">
        <v>23</v>
      </c>
      <c r="R13" s="11" t="s">
        <v>24</v>
      </c>
      <c r="S13" s="14" t="s">
        <v>182</v>
      </c>
      <c r="T13" s="9"/>
      <c r="U13" s="9"/>
    </row>
    <row r="14" spans="1:21" ht="12">
      <c r="A14" s="9" t="s">
        <v>26</v>
      </c>
      <c r="B14" s="9"/>
      <c r="C14" s="20" t="s">
        <v>528</v>
      </c>
      <c r="D14" s="9"/>
      <c r="E14" s="63" t="s">
        <v>529</v>
      </c>
      <c r="F14" s="18">
        <v>0</v>
      </c>
      <c r="G14" s="18">
        <v>9</v>
      </c>
      <c r="H14" s="18">
        <v>0</v>
      </c>
      <c r="I14" s="351">
        <v>0</v>
      </c>
      <c r="J14" s="18">
        <v>6</v>
      </c>
      <c r="K14" s="18">
        <v>5</v>
      </c>
      <c r="L14" s="147">
        <v>25</v>
      </c>
      <c r="M14" s="299">
        <v>0</v>
      </c>
      <c r="N14" s="97">
        <v>5</v>
      </c>
      <c r="O14" s="18">
        <v>0</v>
      </c>
      <c r="P14" s="18">
        <v>0</v>
      </c>
      <c r="Q14" s="18">
        <v>10</v>
      </c>
      <c r="R14" s="18">
        <v>0</v>
      </c>
      <c r="S14" s="18">
        <f>SUM(F14:R14)</f>
        <v>60</v>
      </c>
      <c r="T14" s="9"/>
      <c r="U14" s="18">
        <f>S14*T14</f>
        <v>0</v>
      </c>
    </row>
    <row r="15" spans="1:21" ht="12">
      <c r="A15" s="9" t="s">
        <v>29</v>
      </c>
      <c r="B15" s="9"/>
      <c r="C15" s="20" t="s">
        <v>530</v>
      </c>
      <c r="D15" s="9"/>
      <c r="E15" s="63" t="s">
        <v>529</v>
      </c>
      <c r="F15" s="18">
        <v>0</v>
      </c>
      <c r="G15" s="18">
        <v>50</v>
      </c>
      <c r="H15" s="18">
        <v>10</v>
      </c>
      <c r="I15" s="351">
        <v>10</v>
      </c>
      <c r="J15" s="18">
        <v>6</v>
      </c>
      <c r="K15" s="18">
        <v>5</v>
      </c>
      <c r="L15" s="147">
        <v>25</v>
      </c>
      <c r="M15" s="299">
        <v>0</v>
      </c>
      <c r="N15" s="97">
        <v>0</v>
      </c>
      <c r="O15" s="18">
        <v>0</v>
      </c>
      <c r="P15" s="18">
        <v>0</v>
      </c>
      <c r="Q15" s="18">
        <v>10</v>
      </c>
      <c r="R15" s="18">
        <v>10</v>
      </c>
      <c r="S15" s="18">
        <f aca="true" t="shared" si="0" ref="S15:S33">SUM(F15:R15)</f>
        <v>126</v>
      </c>
      <c r="T15" s="9"/>
      <c r="U15" s="18">
        <f aca="true" t="shared" si="1" ref="U15:U33">S15*T15</f>
        <v>0</v>
      </c>
    </row>
    <row r="16" spans="1:21" ht="12">
      <c r="A16" s="9" t="s">
        <v>30</v>
      </c>
      <c r="B16" s="9"/>
      <c r="C16" s="20" t="s">
        <v>531</v>
      </c>
      <c r="D16" s="9"/>
      <c r="E16" s="63" t="s">
        <v>532</v>
      </c>
      <c r="F16" s="18">
        <v>120</v>
      </c>
      <c r="G16" s="18">
        <v>150</v>
      </c>
      <c r="H16" s="18">
        <v>30</v>
      </c>
      <c r="I16" s="351">
        <v>0</v>
      </c>
      <c r="J16" s="18">
        <v>20</v>
      </c>
      <c r="K16" s="18">
        <v>20</v>
      </c>
      <c r="L16" s="147">
        <v>25</v>
      </c>
      <c r="M16" s="299">
        <v>20</v>
      </c>
      <c r="N16" s="97">
        <v>20</v>
      </c>
      <c r="O16" s="18">
        <v>20</v>
      </c>
      <c r="P16" s="18">
        <v>50</v>
      </c>
      <c r="Q16" s="18">
        <v>20</v>
      </c>
      <c r="R16" s="18">
        <v>10</v>
      </c>
      <c r="S16" s="18">
        <f t="shared" si="0"/>
        <v>505</v>
      </c>
      <c r="T16" s="9"/>
      <c r="U16" s="18">
        <f t="shared" si="1"/>
        <v>0</v>
      </c>
    </row>
    <row r="17" spans="1:21" ht="18" customHeight="1">
      <c r="A17" s="9" t="s">
        <v>33</v>
      </c>
      <c r="B17" s="9"/>
      <c r="C17" s="20" t="s">
        <v>533</v>
      </c>
      <c r="D17" s="9"/>
      <c r="E17" s="63" t="s">
        <v>534</v>
      </c>
      <c r="F17" s="18">
        <v>0</v>
      </c>
      <c r="G17" s="18">
        <v>0</v>
      </c>
      <c r="H17" s="18">
        <v>0</v>
      </c>
      <c r="I17" s="351">
        <v>10</v>
      </c>
      <c r="J17" s="18">
        <v>0</v>
      </c>
      <c r="K17" s="18">
        <v>10</v>
      </c>
      <c r="L17" s="147">
        <v>24</v>
      </c>
      <c r="M17" s="251">
        <v>0</v>
      </c>
      <c r="N17" s="97">
        <v>0</v>
      </c>
      <c r="O17" s="18">
        <v>0</v>
      </c>
      <c r="P17" s="18">
        <v>0</v>
      </c>
      <c r="Q17" s="18">
        <v>0</v>
      </c>
      <c r="R17" s="18">
        <v>5</v>
      </c>
      <c r="S17" s="18">
        <f t="shared" si="0"/>
        <v>49</v>
      </c>
      <c r="T17" s="9"/>
      <c r="U17" s="18">
        <f t="shared" si="1"/>
        <v>0</v>
      </c>
    </row>
    <row r="18" spans="1:21" ht="12">
      <c r="A18" s="9" t="s">
        <v>35</v>
      </c>
      <c r="B18" s="9"/>
      <c r="C18" s="20" t="s">
        <v>535</v>
      </c>
      <c r="D18" s="9"/>
      <c r="E18" s="63" t="s">
        <v>529</v>
      </c>
      <c r="F18" s="18">
        <v>24</v>
      </c>
      <c r="G18" s="18">
        <v>0</v>
      </c>
      <c r="H18" s="18">
        <v>10</v>
      </c>
      <c r="I18" s="351">
        <v>10</v>
      </c>
      <c r="J18" s="18">
        <v>0</v>
      </c>
      <c r="K18" s="18">
        <v>0</v>
      </c>
      <c r="L18" s="147">
        <v>12</v>
      </c>
      <c r="M18" s="251">
        <v>0</v>
      </c>
      <c r="N18" s="97">
        <v>0</v>
      </c>
      <c r="O18" s="18">
        <v>0</v>
      </c>
      <c r="P18" s="18">
        <v>0</v>
      </c>
      <c r="Q18" s="18">
        <v>0</v>
      </c>
      <c r="R18" s="18">
        <v>5</v>
      </c>
      <c r="S18" s="18">
        <f t="shared" si="0"/>
        <v>61</v>
      </c>
      <c r="T18" s="9"/>
      <c r="U18" s="18">
        <f t="shared" si="1"/>
        <v>0</v>
      </c>
    </row>
    <row r="19" spans="1:21" ht="12">
      <c r="A19" s="9" t="s">
        <v>37</v>
      </c>
      <c r="B19" s="9"/>
      <c r="C19" s="20" t="s">
        <v>536</v>
      </c>
      <c r="D19" s="9"/>
      <c r="E19" s="63" t="s">
        <v>534</v>
      </c>
      <c r="F19" s="18">
        <v>0</v>
      </c>
      <c r="G19" s="18">
        <v>0</v>
      </c>
      <c r="H19" s="18">
        <v>0</v>
      </c>
      <c r="I19" s="351">
        <v>10</v>
      </c>
      <c r="J19" s="18">
        <v>0</v>
      </c>
      <c r="K19" s="18">
        <v>0</v>
      </c>
      <c r="L19" s="147">
        <v>12</v>
      </c>
      <c r="M19" s="299">
        <v>15</v>
      </c>
      <c r="N19" s="97">
        <v>20</v>
      </c>
      <c r="O19" s="18">
        <v>6</v>
      </c>
      <c r="P19" s="18">
        <v>0</v>
      </c>
      <c r="Q19" s="18">
        <v>0</v>
      </c>
      <c r="R19" s="18">
        <v>0</v>
      </c>
      <c r="S19" s="18">
        <f t="shared" si="0"/>
        <v>63</v>
      </c>
      <c r="T19" s="9"/>
      <c r="U19" s="18">
        <f t="shared" si="1"/>
        <v>0</v>
      </c>
    </row>
    <row r="20" spans="1:21" ht="27.75" customHeight="1">
      <c r="A20" s="9" t="s">
        <v>39</v>
      </c>
      <c r="B20" s="9"/>
      <c r="C20" s="20" t="s">
        <v>537</v>
      </c>
      <c r="D20" s="9"/>
      <c r="E20" s="63" t="s">
        <v>534</v>
      </c>
      <c r="F20" s="18">
        <v>0</v>
      </c>
      <c r="G20" s="18">
        <v>10</v>
      </c>
      <c r="H20" s="18">
        <v>0</v>
      </c>
      <c r="I20" s="351">
        <v>5</v>
      </c>
      <c r="J20" s="18">
        <v>3</v>
      </c>
      <c r="K20" s="18">
        <v>0</v>
      </c>
      <c r="L20" s="147">
        <v>12</v>
      </c>
      <c r="M20" s="299">
        <v>6</v>
      </c>
      <c r="N20" s="97">
        <v>3</v>
      </c>
      <c r="O20" s="18">
        <v>0</v>
      </c>
      <c r="P20" s="18">
        <v>0</v>
      </c>
      <c r="Q20" s="18">
        <v>6</v>
      </c>
      <c r="R20" s="18">
        <v>5</v>
      </c>
      <c r="S20" s="18">
        <f t="shared" si="0"/>
        <v>50</v>
      </c>
      <c r="T20" s="9"/>
      <c r="U20" s="18">
        <f t="shared" si="1"/>
        <v>0</v>
      </c>
    </row>
    <row r="21" spans="1:21" ht="12">
      <c r="A21" s="9" t="s">
        <v>41</v>
      </c>
      <c r="B21" s="9"/>
      <c r="C21" s="20" t="s">
        <v>538</v>
      </c>
      <c r="D21" s="9"/>
      <c r="E21" s="63" t="s">
        <v>534</v>
      </c>
      <c r="F21" s="18">
        <v>9</v>
      </c>
      <c r="G21" s="18">
        <v>10</v>
      </c>
      <c r="H21" s="18">
        <v>0</v>
      </c>
      <c r="I21" s="351">
        <v>0</v>
      </c>
      <c r="J21" s="18">
        <v>0</v>
      </c>
      <c r="K21" s="18">
        <v>10</v>
      </c>
      <c r="L21" s="147">
        <v>24</v>
      </c>
      <c r="M21" s="299">
        <v>0</v>
      </c>
      <c r="N21" s="97">
        <v>0</v>
      </c>
      <c r="O21" s="18">
        <v>0</v>
      </c>
      <c r="P21" s="18">
        <v>0</v>
      </c>
      <c r="Q21" s="18">
        <v>0</v>
      </c>
      <c r="R21" s="18">
        <v>5</v>
      </c>
      <c r="S21" s="18">
        <f t="shared" si="0"/>
        <v>58</v>
      </c>
      <c r="T21" s="9"/>
      <c r="U21" s="18">
        <f t="shared" si="1"/>
        <v>0</v>
      </c>
    </row>
    <row r="22" spans="1:21" ht="15" customHeight="1">
      <c r="A22" s="9" t="s">
        <v>43</v>
      </c>
      <c r="B22" s="9"/>
      <c r="C22" s="20" t="s">
        <v>539</v>
      </c>
      <c r="D22" s="9"/>
      <c r="E22" s="63" t="s">
        <v>529</v>
      </c>
      <c r="F22" s="18">
        <v>0</v>
      </c>
      <c r="G22" s="18">
        <v>50</v>
      </c>
      <c r="H22" s="18">
        <v>0</v>
      </c>
      <c r="I22" s="351">
        <v>0</v>
      </c>
      <c r="J22" s="18">
        <v>0</v>
      </c>
      <c r="K22" s="18">
        <v>0</v>
      </c>
      <c r="L22" s="147">
        <v>24</v>
      </c>
      <c r="M22" s="299">
        <v>0</v>
      </c>
      <c r="N22" s="97">
        <v>0</v>
      </c>
      <c r="O22" s="18">
        <v>0</v>
      </c>
      <c r="P22" s="18">
        <v>0</v>
      </c>
      <c r="Q22" s="18">
        <v>0</v>
      </c>
      <c r="R22" s="18">
        <v>0</v>
      </c>
      <c r="S22" s="18">
        <f t="shared" si="0"/>
        <v>74</v>
      </c>
      <c r="T22" s="9"/>
      <c r="U22" s="18">
        <f t="shared" si="1"/>
        <v>0</v>
      </c>
    </row>
    <row r="23" spans="1:21" ht="24">
      <c r="A23" s="9" t="s">
        <v>44</v>
      </c>
      <c r="B23" s="9"/>
      <c r="C23" s="20" t="s">
        <v>540</v>
      </c>
      <c r="D23" s="9"/>
      <c r="E23" s="63" t="s">
        <v>529</v>
      </c>
      <c r="F23" s="18">
        <v>0</v>
      </c>
      <c r="G23" s="18">
        <v>14</v>
      </c>
      <c r="H23" s="18">
        <v>10</v>
      </c>
      <c r="I23" s="351">
        <v>10</v>
      </c>
      <c r="J23" s="18">
        <v>6</v>
      </c>
      <c r="K23" s="18">
        <v>10</v>
      </c>
      <c r="L23" s="147">
        <v>24</v>
      </c>
      <c r="M23" s="299">
        <v>10</v>
      </c>
      <c r="N23" s="97">
        <v>5</v>
      </c>
      <c r="O23" s="18">
        <v>0</v>
      </c>
      <c r="P23" s="18">
        <v>0</v>
      </c>
      <c r="Q23" s="18">
        <v>0</v>
      </c>
      <c r="R23" s="18">
        <v>0</v>
      </c>
      <c r="S23" s="18">
        <f t="shared" si="0"/>
        <v>89</v>
      </c>
      <c r="T23" s="9"/>
      <c r="U23" s="18">
        <f t="shared" si="1"/>
        <v>0</v>
      </c>
    </row>
    <row r="24" spans="1:21" ht="12">
      <c r="A24" s="9" t="s">
        <v>46</v>
      </c>
      <c r="B24" s="9"/>
      <c r="C24" s="20" t="s">
        <v>541</v>
      </c>
      <c r="D24" s="9"/>
      <c r="E24" s="63" t="s">
        <v>534</v>
      </c>
      <c r="F24" s="18">
        <v>60</v>
      </c>
      <c r="G24" s="18">
        <v>30</v>
      </c>
      <c r="H24" s="18">
        <v>3</v>
      </c>
      <c r="I24" s="351">
        <v>10</v>
      </c>
      <c r="J24" s="18">
        <v>30</v>
      </c>
      <c r="K24" s="18">
        <v>40</v>
      </c>
      <c r="L24" s="147">
        <v>24</v>
      </c>
      <c r="M24" s="299">
        <v>6</v>
      </c>
      <c r="N24" s="97">
        <v>15</v>
      </c>
      <c r="O24" s="18">
        <v>6</v>
      </c>
      <c r="P24" s="18">
        <v>20</v>
      </c>
      <c r="Q24" s="18">
        <v>9</v>
      </c>
      <c r="R24" s="18">
        <v>10</v>
      </c>
      <c r="S24" s="18">
        <f t="shared" si="0"/>
        <v>263</v>
      </c>
      <c r="T24" s="9"/>
      <c r="U24" s="18">
        <f t="shared" si="1"/>
        <v>0</v>
      </c>
    </row>
    <row r="25" spans="1:21" ht="12">
      <c r="A25" s="9" t="s">
        <v>48</v>
      </c>
      <c r="B25" s="9"/>
      <c r="C25" s="20" t="s">
        <v>542</v>
      </c>
      <c r="D25" s="9"/>
      <c r="E25" s="63" t="s">
        <v>534</v>
      </c>
      <c r="F25" s="18">
        <v>0</v>
      </c>
      <c r="G25" s="18">
        <v>18</v>
      </c>
      <c r="H25" s="18">
        <v>0</v>
      </c>
      <c r="I25" s="351">
        <v>0</v>
      </c>
      <c r="J25" s="18">
        <v>3</v>
      </c>
      <c r="K25" s="200">
        <v>5</v>
      </c>
      <c r="L25" s="147">
        <v>12</v>
      </c>
      <c r="M25" s="299">
        <v>0</v>
      </c>
      <c r="N25" s="97">
        <v>0</v>
      </c>
      <c r="O25" s="18">
        <v>0</v>
      </c>
      <c r="P25" s="18">
        <v>6</v>
      </c>
      <c r="Q25" s="18">
        <v>6</v>
      </c>
      <c r="R25" s="18">
        <v>5</v>
      </c>
      <c r="S25" s="18">
        <f t="shared" si="0"/>
        <v>55</v>
      </c>
      <c r="T25" s="9"/>
      <c r="U25" s="18">
        <f t="shared" si="1"/>
        <v>0</v>
      </c>
    </row>
    <row r="26" spans="1:21" ht="12">
      <c r="A26" s="9" t="s">
        <v>49</v>
      </c>
      <c r="B26" s="9"/>
      <c r="C26" s="20" t="s">
        <v>543</v>
      </c>
      <c r="D26" s="9"/>
      <c r="E26" s="63" t="s">
        <v>534</v>
      </c>
      <c r="F26" s="18">
        <v>0</v>
      </c>
      <c r="G26" s="18">
        <v>0</v>
      </c>
      <c r="H26" s="18">
        <v>0</v>
      </c>
      <c r="I26" s="351">
        <v>0</v>
      </c>
      <c r="J26" s="18">
        <v>0</v>
      </c>
      <c r="K26" s="18">
        <v>0</v>
      </c>
      <c r="L26" s="147">
        <v>24</v>
      </c>
      <c r="M26" s="299">
        <v>6</v>
      </c>
      <c r="N26" s="97">
        <v>0</v>
      </c>
      <c r="O26" s="18">
        <v>0</v>
      </c>
      <c r="P26" s="18">
        <v>0</v>
      </c>
      <c r="Q26" s="18">
        <v>0</v>
      </c>
      <c r="R26" s="18">
        <v>0</v>
      </c>
      <c r="S26" s="18">
        <f t="shared" si="0"/>
        <v>30</v>
      </c>
      <c r="T26" s="9"/>
      <c r="U26" s="18">
        <f t="shared" si="1"/>
        <v>0</v>
      </c>
    </row>
    <row r="27" spans="1:21" ht="12">
      <c r="A27" s="9" t="s">
        <v>50</v>
      </c>
      <c r="B27" s="9"/>
      <c r="C27" s="20" t="s">
        <v>544</v>
      </c>
      <c r="D27" s="9"/>
      <c r="E27" s="63" t="s">
        <v>529</v>
      </c>
      <c r="F27" s="18">
        <v>0</v>
      </c>
      <c r="G27" s="18">
        <v>0</v>
      </c>
      <c r="H27" s="18">
        <v>0</v>
      </c>
      <c r="I27" s="351">
        <v>0</v>
      </c>
      <c r="J27" s="18">
        <v>8</v>
      </c>
      <c r="K27" s="18">
        <v>30</v>
      </c>
      <c r="L27" s="147">
        <v>12</v>
      </c>
      <c r="M27" s="299">
        <v>10</v>
      </c>
      <c r="N27" s="97">
        <v>15</v>
      </c>
      <c r="O27" s="18">
        <v>0</v>
      </c>
      <c r="P27" s="18">
        <v>0</v>
      </c>
      <c r="Q27" s="18">
        <v>0</v>
      </c>
      <c r="R27" s="18">
        <v>30</v>
      </c>
      <c r="S27" s="18">
        <f t="shared" si="0"/>
        <v>105</v>
      </c>
      <c r="T27" s="9"/>
      <c r="U27" s="18">
        <f t="shared" si="1"/>
        <v>0</v>
      </c>
    </row>
    <row r="28" spans="1:21" ht="12">
      <c r="A28" s="9" t="s">
        <v>52</v>
      </c>
      <c r="B28" s="9"/>
      <c r="C28" s="134" t="s">
        <v>545</v>
      </c>
      <c r="D28" s="9"/>
      <c r="E28" s="63" t="s">
        <v>534</v>
      </c>
      <c r="F28" s="18">
        <v>0</v>
      </c>
      <c r="G28" s="18">
        <v>6</v>
      </c>
      <c r="H28" s="18">
        <v>0</v>
      </c>
      <c r="I28" s="351">
        <v>0</v>
      </c>
      <c r="J28" s="18">
        <v>10</v>
      </c>
      <c r="K28" s="200">
        <v>0</v>
      </c>
      <c r="L28" s="147">
        <v>40</v>
      </c>
      <c r="M28" s="299">
        <v>0</v>
      </c>
      <c r="N28" s="97">
        <v>0</v>
      </c>
      <c r="O28" s="18">
        <v>20</v>
      </c>
      <c r="P28" s="18">
        <v>0</v>
      </c>
      <c r="Q28" s="18">
        <v>0</v>
      </c>
      <c r="R28" s="18">
        <v>5</v>
      </c>
      <c r="S28" s="18">
        <f t="shared" si="0"/>
        <v>81</v>
      </c>
      <c r="T28" s="9"/>
      <c r="U28" s="18">
        <f t="shared" si="1"/>
        <v>0</v>
      </c>
    </row>
    <row r="29" spans="1:21" ht="12">
      <c r="A29" s="9" t="s">
        <v>54</v>
      </c>
      <c r="B29" s="9"/>
      <c r="C29" s="20" t="s">
        <v>546</v>
      </c>
      <c r="D29" s="9"/>
      <c r="E29" s="63" t="s">
        <v>534</v>
      </c>
      <c r="F29" s="18">
        <v>0</v>
      </c>
      <c r="G29" s="18">
        <v>6</v>
      </c>
      <c r="H29" s="18">
        <v>0</v>
      </c>
      <c r="I29" s="351">
        <v>5</v>
      </c>
      <c r="J29" s="18">
        <v>2</v>
      </c>
      <c r="K29" s="200">
        <v>10</v>
      </c>
      <c r="L29" s="147">
        <v>24</v>
      </c>
      <c r="M29" s="299">
        <v>0</v>
      </c>
      <c r="N29" s="143">
        <v>0</v>
      </c>
      <c r="O29" s="40">
        <v>0</v>
      </c>
      <c r="P29" s="40">
        <v>0</v>
      </c>
      <c r="Q29" s="40">
        <v>0</v>
      </c>
      <c r="R29" s="40">
        <v>0</v>
      </c>
      <c r="S29" s="18">
        <f t="shared" si="0"/>
        <v>47</v>
      </c>
      <c r="T29" s="9"/>
      <c r="U29" s="18">
        <f t="shared" si="1"/>
        <v>0</v>
      </c>
    </row>
    <row r="30" spans="1:21" ht="12">
      <c r="A30" s="9" t="s">
        <v>55</v>
      </c>
      <c r="B30" s="9"/>
      <c r="C30" s="20" t="s">
        <v>547</v>
      </c>
      <c r="D30" s="9"/>
      <c r="E30" s="63" t="s">
        <v>534</v>
      </c>
      <c r="F30" s="18">
        <v>0</v>
      </c>
      <c r="G30" s="18">
        <v>0</v>
      </c>
      <c r="H30" s="18">
        <v>0</v>
      </c>
      <c r="I30" s="351">
        <v>0</v>
      </c>
      <c r="J30" s="18">
        <v>0</v>
      </c>
      <c r="K30" s="18">
        <v>0</v>
      </c>
      <c r="L30" s="147">
        <v>12</v>
      </c>
      <c r="M30" s="299">
        <v>0</v>
      </c>
      <c r="N30" s="97">
        <v>0</v>
      </c>
      <c r="O30" s="18">
        <v>10</v>
      </c>
      <c r="P30" s="18">
        <v>0</v>
      </c>
      <c r="Q30" s="18">
        <v>9</v>
      </c>
      <c r="R30" s="18">
        <v>0</v>
      </c>
      <c r="S30" s="18">
        <f t="shared" si="0"/>
        <v>31</v>
      </c>
      <c r="T30" s="123"/>
      <c r="U30" s="18">
        <f t="shared" si="1"/>
        <v>0</v>
      </c>
    </row>
    <row r="31" spans="1:21" ht="12">
      <c r="A31" s="9" t="s">
        <v>57</v>
      </c>
      <c r="B31" s="9"/>
      <c r="C31" s="47" t="s">
        <v>548</v>
      </c>
      <c r="D31" s="9"/>
      <c r="E31" s="63" t="s">
        <v>534</v>
      </c>
      <c r="F31" s="18">
        <v>60</v>
      </c>
      <c r="G31" s="18">
        <v>6</v>
      </c>
      <c r="H31" s="18">
        <v>20</v>
      </c>
      <c r="I31" s="351">
        <v>6</v>
      </c>
      <c r="J31" s="18">
        <v>30</v>
      </c>
      <c r="K31" s="18">
        <v>30</v>
      </c>
      <c r="L31" s="147">
        <v>12</v>
      </c>
      <c r="M31" s="299">
        <v>9</v>
      </c>
      <c r="N31" s="97">
        <v>15</v>
      </c>
      <c r="O31" s="18">
        <v>6</v>
      </c>
      <c r="P31" s="18">
        <v>0</v>
      </c>
      <c r="Q31" s="18">
        <v>6</v>
      </c>
      <c r="R31" s="18">
        <v>10</v>
      </c>
      <c r="S31" s="18">
        <f t="shared" si="0"/>
        <v>210</v>
      </c>
      <c r="T31" s="123"/>
      <c r="U31" s="18">
        <f t="shared" si="1"/>
        <v>0</v>
      </c>
    </row>
    <row r="32" spans="1:21" ht="12">
      <c r="A32" s="9" t="s">
        <v>59</v>
      </c>
      <c r="B32" s="9"/>
      <c r="C32" s="20" t="s">
        <v>549</v>
      </c>
      <c r="D32" s="74"/>
      <c r="E32" s="69" t="s">
        <v>534</v>
      </c>
      <c r="F32" s="72">
        <v>9</v>
      </c>
      <c r="G32" s="72">
        <v>18</v>
      </c>
      <c r="H32" s="72">
        <v>3</v>
      </c>
      <c r="I32" s="354">
        <v>10</v>
      </c>
      <c r="J32" s="72">
        <v>12</v>
      </c>
      <c r="K32" s="72">
        <v>5</v>
      </c>
      <c r="L32" s="73">
        <v>6</v>
      </c>
      <c r="M32" s="299">
        <v>10</v>
      </c>
      <c r="N32" s="97">
        <v>5</v>
      </c>
      <c r="O32" s="18">
        <v>0</v>
      </c>
      <c r="P32" s="18">
        <v>0</v>
      </c>
      <c r="Q32" s="18">
        <v>6</v>
      </c>
      <c r="R32" s="18">
        <v>10</v>
      </c>
      <c r="S32" s="18">
        <f t="shared" si="0"/>
        <v>94</v>
      </c>
      <c r="T32" s="83"/>
      <c r="U32" s="18">
        <f t="shared" si="1"/>
        <v>0</v>
      </c>
    </row>
    <row r="33" spans="1:21" ht="12">
      <c r="A33" s="9" t="s">
        <v>61</v>
      </c>
      <c r="B33" s="9"/>
      <c r="C33" s="20" t="s">
        <v>550</v>
      </c>
      <c r="D33" s="9"/>
      <c r="E33" s="63" t="s">
        <v>529</v>
      </c>
      <c r="F33" s="18">
        <v>12</v>
      </c>
      <c r="G33" s="18">
        <v>50</v>
      </c>
      <c r="H33" s="18">
        <v>0</v>
      </c>
      <c r="I33" s="351">
        <v>0</v>
      </c>
      <c r="J33" s="18">
        <v>3</v>
      </c>
      <c r="K33" s="18">
        <v>10</v>
      </c>
      <c r="L33" s="147">
        <v>0</v>
      </c>
      <c r="M33" s="299">
        <v>0</v>
      </c>
      <c r="N33" s="97">
        <v>5</v>
      </c>
      <c r="O33" s="18">
        <v>0</v>
      </c>
      <c r="P33" s="18">
        <v>0</v>
      </c>
      <c r="Q33" s="18">
        <v>0</v>
      </c>
      <c r="R33" s="18">
        <v>5</v>
      </c>
      <c r="S33" s="18">
        <f t="shared" si="0"/>
        <v>85</v>
      </c>
      <c r="T33" s="123"/>
      <c r="U33" s="18">
        <f t="shared" si="1"/>
        <v>0</v>
      </c>
    </row>
    <row r="34" spans="3:21" ht="12">
      <c r="C34" s="79"/>
      <c r="D34" s="76"/>
      <c r="E34" s="75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196" t="s">
        <v>76</v>
      </c>
      <c r="U34" s="18">
        <f>SUM(U14:U33)</f>
        <v>0</v>
      </c>
    </row>
    <row r="35" spans="3:21" ht="36" customHeight="1">
      <c r="C35" s="201"/>
      <c r="D35" s="76"/>
      <c r="E35" s="75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76"/>
      <c r="U35" s="76"/>
    </row>
    <row r="36" spans="3:21" ht="12">
      <c r="C36" s="79"/>
      <c r="D36" s="76"/>
      <c r="E36" s="75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76"/>
      <c r="U36" s="76"/>
    </row>
    <row r="37" spans="3:21" ht="12">
      <c r="C37" s="79"/>
      <c r="D37" s="76"/>
      <c r="E37" s="75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76"/>
      <c r="U37" s="76"/>
    </row>
    <row r="38" spans="3:21" ht="12">
      <c r="C38" s="79"/>
      <c r="D38" s="76"/>
      <c r="E38" s="75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76"/>
      <c r="U38" s="76"/>
    </row>
    <row r="39" spans="3:21" ht="12">
      <c r="C39" s="79"/>
      <c r="D39" s="76"/>
      <c r="E39" s="75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76"/>
      <c r="U39" s="76"/>
    </row>
    <row r="40" spans="3:21" ht="12">
      <c r="C40" s="79"/>
      <c r="D40" s="76"/>
      <c r="E40" s="75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76"/>
      <c r="U40" s="76"/>
    </row>
    <row r="41" spans="3:21" ht="12">
      <c r="C41" s="79"/>
      <c r="D41" s="76"/>
      <c r="E41" s="75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76"/>
      <c r="U41" s="76"/>
    </row>
    <row r="42" spans="1:21" ht="45.75" customHeight="1">
      <c r="A42" s="122" t="s">
        <v>2</v>
      </c>
      <c r="B42" s="34" t="s">
        <v>3</v>
      </c>
      <c r="C42" s="14" t="s">
        <v>4</v>
      </c>
      <c r="D42" s="14" t="s">
        <v>5</v>
      </c>
      <c r="E42" s="14" t="s">
        <v>77</v>
      </c>
      <c r="F42" s="404" t="s">
        <v>7</v>
      </c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13" t="s">
        <v>479</v>
      </c>
      <c r="U42" s="14" t="s">
        <v>9</v>
      </c>
    </row>
    <row r="43" spans="1:21" ht="36" customHeight="1">
      <c r="A43" s="122" t="s">
        <v>10</v>
      </c>
      <c r="B43" s="9"/>
      <c r="C43" s="202"/>
      <c r="D43" s="203"/>
      <c r="E43" s="203"/>
      <c r="F43" s="14" t="s">
        <v>12</v>
      </c>
      <c r="G43" s="14" t="s">
        <v>13</v>
      </c>
      <c r="H43" s="14" t="s">
        <v>249</v>
      </c>
      <c r="I43" s="14" t="s">
        <v>15</v>
      </c>
      <c r="J43" s="14" t="s">
        <v>16</v>
      </c>
      <c r="K43" s="14" t="s">
        <v>250</v>
      </c>
      <c r="L43" s="11" t="s">
        <v>18</v>
      </c>
      <c r="M43" s="31" t="s">
        <v>19</v>
      </c>
      <c r="N43" s="11" t="s">
        <v>20</v>
      </c>
      <c r="O43" s="11" t="s">
        <v>21</v>
      </c>
      <c r="P43" s="11" t="s">
        <v>22</v>
      </c>
      <c r="Q43" s="11" t="s">
        <v>23</v>
      </c>
      <c r="R43" s="11" t="s">
        <v>24</v>
      </c>
      <c r="S43" s="14" t="s">
        <v>182</v>
      </c>
      <c r="T43" s="14" t="s">
        <v>78</v>
      </c>
      <c r="U43" s="101">
        <f>U34</f>
        <v>0</v>
      </c>
    </row>
    <row r="44" spans="1:21" ht="12">
      <c r="A44" s="9" t="s">
        <v>63</v>
      </c>
      <c r="B44" s="9"/>
      <c r="C44" s="20" t="s">
        <v>551</v>
      </c>
      <c r="D44" s="9"/>
      <c r="E44" s="63" t="s">
        <v>32</v>
      </c>
      <c r="F44" s="18">
        <v>12</v>
      </c>
      <c r="G44" s="18">
        <v>6</v>
      </c>
      <c r="H44" s="18">
        <v>0</v>
      </c>
      <c r="I44" s="351">
        <v>0</v>
      </c>
      <c r="J44" s="18">
        <v>0</v>
      </c>
      <c r="K44" s="18">
        <v>0</v>
      </c>
      <c r="L44" s="147">
        <v>50</v>
      </c>
      <c r="M44" s="251">
        <v>0</v>
      </c>
      <c r="N44" s="97">
        <v>0</v>
      </c>
      <c r="O44" s="18">
        <v>100</v>
      </c>
      <c r="P44" s="18">
        <v>0</v>
      </c>
      <c r="Q44" s="18">
        <v>12</v>
      </c>
      <c r="R44" s="18">
        <v>0</v>
      </c>
      <c r="S44" s="18">
        <f>SUM(F44:R44)</f>
        <v>180</v>
      </c>
      <c r="T44" s="9"/>
      <c r="U44" s="105">
        <f>S44*T44</f>
        <v>0</v>
      </c>
    </row>
    <row r="45" spans="1:21" ht="24.75" customHeight="1">
      <c r="A45" s="9" t="s">
        <v>65</v>
      </c>
      <c r="B45" s="9"/>
      <c r="C45" s="20" t="s">
        <v>552</v>
      </c>
      <c r="D45" s="9"/>
      <c r="E45" s="63" t="s">
        <v>534</v>
      </c>
      <c r="F45" s="18">
        <v>0</v>
      </c>
      <c r="G45" s="18">
        <v>0</v>
      </c>
      <c r="H45" s="18">
        <v>0</v>
      </c>
      <c r="I45" s="351">
        <v>0</v>
      </c>
      <c r="J45" s="18">
        <v>3</v>
      </c>
      <c r="K45" s="18">
        <v>3</v>
      </c>
      <c r="L45" s="147">
        <v>50</v>
      </c>
      <c r="M45" s="251">
        <v>0</v>
      </c>
      <c r="N45" s="97">
        <v>0</v>
      </c>
      <c r="O45" s="18">
        <v>0</v>
      </c>
      <c r="P45" s="18">
        <v>0</v>
      </c>
      <c r="Q45" s="18">
        <v>0</v>
      </c>
      <c r="R45" s="18">
        <v>0</v>
      </c>
      <c r="S45" s="18">
        <f aca="true" t="shared" si="2" ref="S45:S68">SUM(F45:R45)</f>
        <v>56</v>
      </c>
      <c r="T45" s="9"/>
      <c r="U45" s="105">
        <f aca="true" t="shared" si="3" ref="U45:U68">S45*T45</f>
        <v>0</v>
      </c>
    </row>
    <row r="46" spans="1:21" ht="11.25" customHeight="1">
      <c r="A46" s="9" t="s">
        <v>67</v>
      </c>
      <c r="B46" s="9"/>
      <c r="C46" s="20" t="s">
        <v>553</v>
      </c>
      <c r="D46" s="9"/>
      <c r="E46" s="63" t="s">
        <v>534</v>
      </c>
      <c r="F46" s="18">
        <v>30</v>
      </c>
      <c r="G46" s="18">
        <v>0</v>
      </c>
      <c r="H46" s="18">
        <v>0</v>
      </c>
      <c r="I46" s="351">
        <v>0</v>
      </c>
      <c r="J46" s="18">
        <v>3</v>
      </c>
      <c r="K46" s="18">
        <v>0</v>
      </c>
      <c r="L46" s="147">
        <v>30</v>
      </c>
      <c r="M46" s="251">
        <v>0</v>
      </c>
      <c r="N46" s="97">
        <v>0</v>
      </c>
      <c r="O46" s="18">
        <v>0</v>
      </c>
      <c r="P46" s="18">
        <v>0</v>
      </c>
      <c r="Q46" s="18">
        <v>0</v>
      </c>
      <c r="R46" s="18">
        <v>5</v>
      </c>
      <c r="S46" s="18">
        <f t="shared" si="2"/>
        <v>68</v>
      </c>
      <c r="T46" s="9"/>
      <c r="U46" s="105">
        <f t="shared" si="3"/>
        <v>0</v>
      </c>
    </row>
    <row r="47" spans="1:21" ht="12">
      <c r="A47" s="9" t="s">
        <v>69</v>
      </c>
      <c r="B47" s="9"/>
      <c r="C47" s="20" t="s">
        <v>554</v>
      </c>
      <c r="D47" s="9"/>
      <c r="E47" s="63" t="s">
        <v>534</v>
      </c>
      <c r="F47" s="18">
        <v>0</v>
      </c>
      <c r="G47" s="18">
        <v>0</v>
      </c>
      <c r="H47" s="18">
        <v>0</v>
      </c>
      <c r="I47" s="351">
        <v>0</v>
      </c>
      <c r="J47" s="18">
        <v>3</v>
      </c>
      <c r="K47" s="18">
        <v>0</v>
      </c>
      <c r="L47" s="147">
        <v>24</v>
      </c>
      <c r="M47" s="251">
        <v>10</v>
      </c>
      <c r="N47" s="97">
        <v>15</v>
      </c>
      <c r="O47" s="18">
        <v>6</v>
      </c>
      <c r="P47" s="18">
        <v>15</v>
      </c>
      <c r="Q47" s="18">
        <v>0</v>
      </c>
      <c r="R47" s="18">
        <v>0</v>
      </c>
      <c r="S47" s="18">
        <f t="shared" si="2"/>
        <v>73</v>
      </c>
      <c r="T47" s="9"/>
      <c r="U47" s="105">
        <f t="shared" si="3"/>
        <v>0</v>
      </c>
    </row>
    <row r="48" spans="1:21" ht="12">
      <c r="A48" s="9" t="s">
        <v>70</v>
      </c>
      <c r="B48" s="9"/>
      <c r="C48" s="20" t="s">
        <v>555</v>
      </c>
      <c r="D48" s="9"/>
      <c r="E48" s="63" t="s">
        <v>529</v>
      </c>
      <c r="F48" s="18">
        <v>60</v>
      </c>
      <c r="G48" s="18">
        <v>60</v>
      </c>
      <c r="H48" s="18">
        <v>10</v>
      </c>
      <c r="I48" s="351">
        <v>20</v>
      </c>
      <c r="J48" s="18">
        <v>12</v>
      </c>
      <c r="K48" s="18">
        <v>30</v>
      </c>
      <c r="L48" s="147">
        <v>12</v>
      </c>
      <c r="M48" s="251">
        <v>30</v>
      </c>
      <c r="N48" s="97">
        <v>5</v>
      </c>
      <c r="O48" s="18">
        <v>12</v>
      </c>
      <c r="P48" s="18">
        <v>40</v>
      </c>
      <c r="Q48" s="18">
        <v>48</v>
      </c>
      <c r="R48" s="18">
        <v>20</v>
      </c>
      <c r="S48" s="18">
        <f t="shared" si="2"/>
        <v>359</v>
      </c>
      <c r="T48" s="9"/>
      <c r="U48" s="105">
        <f t="shared" si="3"/>
        <v>0</v>
      </c>
    </row>
    <row r="49" spans="1:21" ht="15" customHeight="1">
      <c r="A49" s="9" t="s">
        <v>72</v>
      </c>
      <c r="B49" s="9"/>
      <c r="C49" s="112" t="s">
        <v>556</v>
      </c>
      <c r="D49" s="14"/>
      <c r="E49" s="63" t="s">
        <v>534</v>
      </c>
      <c r="F49" s="14">
        <v>12</v>
      </c>
      <c r="G49" s="14">
        <v>30</v>
      </c>
      <c r="H49" s="14">
        <v>6</v>
      </c>
      <c r="I49" s="352">
        <v>15</v>
      </c>
      <c r="J49" s="14">
        <v>3</v>
      </c>
      <c r="K49" s="14">
        <v>30</v>
      </c>
      <c r="L49" s="149">
        <v>12</v>
      </c>
      <c r="M49" s="251">
        <v>6</v>
      </c>
      <c r="N49" s="11">
        <v>6</v>
      </c>
      <c r="O49" s="14">
        <v>6</v>
      </c>
      <c r="P49" s="14">
        <v>6</v>
      </c>
      <c r="Q49" s="14">
        <v>6</v>
      </c>
      <c r="R49" s="14">
        <v>20</v>
      </c>
      <c r="S49" s="18">
        <f t="shared" si="2"/>
        <v>158</v>
      </c>
      <c r="T49" s="14"/>
      <c r="U49" s="105">
        <f t="shared" si="3"/>
        <v>0</v>
      </c>
    </row>
    <row r="50" spans="1:21" ht="16.5" customHeight="1">
      <c r="A50" s="9" t="s">
        <v>74</v>
      </c>
      <c r="B50" s="9"/>
      <c r="C50" s="20" t="s">
        <v>557</v>
      </c>
      <c r="D50" s="9"/>
      <c r="E50" s="63" t="s">
        <v>534</v>
      </c>
      <c r="F50" s="18">
        <v>12</v>
      </c>
      <c r="G50" s="18">
        <v>20</v>
      </c>
      <c r="H50" s="18">
        <v>0</v>
      </c>
      <c r="I50" s="351">
        <v>15</v>
      </c>
      <c r="J50" s="18">
        <v>20</v>
      </c>
      <c r="K50" s="18">
        <v>30</v>
      </c>
      <c r="L50" s="147">
        <v>24</v>
      </c>
      <c r="M50" s="251">
        <v>6</v>
      </c>
      <c r="N50" s="97">
        <v>6</v>
      </c>
      <c r="O50" s="18">
        <v>6</v>
      </c>
      <c r="P50" s="18">
        <v>15</v>
      </c>
      <c r="Q50" s="18">
        <v>18</v>
      </c>
      <c r="R50" s="18">
        <v>10</v>
      </c>
      <c r="S50" s="18">
        <f t="shared" si="2"/>
        <v>182</v>
      </c>
      <c r="T50" s="9"/>
      <c r="U50" s="105">
        <f t="shared" si="3"/>
        <v>0</v>
      </c>
    </row>
    <row r="51" spans="1:21" ht="18.75" customHeight="1">
      <c r="A51" s="9" t="s">
        <v>79</v>
      </c>
      <c r="B51" s="9"/>
      <c r="C51" s="20" t="s">
        <v>558</v>
      </c>
      <c r="D51" s="9"/>
      <c r="E51" s="63" t="s">
        <v>529</v>
      </c>
      <c r="F51" s="18">
        <v>0</v>
      </c>
      <c r="G51" s="18">
        <v>30</v>
      </c>
      <c r="H51" s="18">
        <v>0</v>
      </c>
      <c r="I51" s="351">
        <v>0</v>
      </c>
      <c r="J51" s="18">
        <v>3</v>
      </c>
      <c r="K51" s="18">
        <v>0</v>
      </c>
      <c r="L51" s="147">
        <v>12</v>
      </c>
      <c r="M51" s="251">
        <v>5</v>
      </c>
      <c r="N51" s="97">
        <v>0</v>
      </c>
      <c r="O51" s="18">
        <v>0</v>
      </c>
      <c r="P51" s="18">
        <v>0</v>
      </c>
      <c r="Q51" s="18">
        <v>0</v>
      </c>
      <c r="R51" s="18">
        <v>5</v>
      </c>
      <c r="S51" s="18">
        <f t="shared" si="2"/>
        <v>55</v>
      </c>
      <c r="T51" s="9"/>
      <c r="U51" s="105">
        <f t="shared" si="3"/>
        <v>0</v>
      </c>
    </row>
    <row r="52" spans="1:21" ht="12">
      <c r="A52" s="9" t="s">
        <v>81</v>
      </c>
      <c r="B52" s="9"/>
      <c r="C52" s="20" t="s">
        <v>559</v>
      </c>
      <c r="D52" s="9"/>
      <c r="E52" s="63" t="s">
        <v>534</v>
      </c>
      <c r="F52" s="18">
        <v>0</v>
      </c>
      <c r="G52" s="18">
        <v>12</v>
      </c>
      <c r="H52" s="18">
        <v>0</v>
      </c>
      <c r="I52" s="351">
        <v>0</v>
      </c>
      <c r="J52" s="18">
        <v>3</v>
      </c>
      <c r="K52" s="18">
        <v>0</v>
      </c>
      <c r="L52" s="147">
        <v>25</v>
      </c>
      <c r="M52" s="251">
        <v>5</v>
      </c>
      <c r="N52" s="97">
        <v>0</v>
      </c>
      <c r="O52" s="18">
        <v>3</v>
      </c>
      <c r="P52" s="18">
        <v>0</v>
      </c>
      <c r="Q52" s="18">
        <v>0</v>
      </c>
      <c r="R52" s="18">
        <v>10</v>
      </c>
      <c r="S52" s="18">
        <f t="shared" si="2"/>
        <v>58</v>
      </c>
      <c r="T52" s="9"/>
      <c r="U52" s="105">
        <f t="shared" si="3"/>
        <v>0</v>
      </c>
    </row>
    <row r="53" spans="1:21" ht="21.75" customHeight="1">
      <c r="A53" s="9" t="s">
        <v>83</v>
      </c>
      <c r="B53" s="9"/>
      <c r="C53" s="20" t="s">
        <v>560</v>
      </c>
      <c r="D53" s="9"/>
      <c r="E53" s="63" t="s">
        <v>32</v>
      </c>
      <c r="F53" s="18">
        <v>0</v>
      </c>
      <c r="G53" s="18">
        <v>0</v>
      </c>
      <c r="H53" s="18">
        <v>0</v>
      </c>
      <c r="I53" s="351">
        <v>0</v>
      </c>
      <c r="J53" s="18">
        <v>0</v>
      </c>
      <c r="K53" s="18">
        <v>0</v>
      </c>
      <c r="L53" s="147">
        <v>50</v>
      </c>
      <c r="M53" s="251">
        <v>0</v>
      </c>
      <c r="N53" s="97">
        <v>0</v>
      </c>
      <c r="O53" s="18">
        <v>20</v>
      </c>
      <c r="P53" s="18">
        <v>0</v>
      </c>
      <c r="Q53" s="18">
        <v>0</v>
      </c>
      <c r="R53" s="18">
        <v>10</v>
      </c>
      <c r="S53" s="18">
        <f t="shared" si="2"/>
        <v>80</v>
      </c>
      <c r="T53" s="9"/>
      <c r="U53" s="105">
        <f t="shared" si="3"/>
        <v>0</v>
      </c>
    </row>
    <row r="54" spans="1:21" ht="12.75" customHeight="1">
      <c r="A54" s="9" t="s">
        <v>85</v>
      </c>
      <c r="B54" s="9"/>
      <c r="C54" s="20" t="s">
        <v>561</v>
      </c>
      <c r="D54" s="9"/>
      <c r="E54" s="63" t="s">
        <v>534</v>
      </c>
      <c r="F54" s="18">
        <v>0</v>
      </c>
      <c r="G54" s="18">
        <v>0</v>
      </c>
      <c r="H54" s="18">
        <v>0</v>
      </c>
      <c r="I54" s="351">
        <v>0</v>
      </c>
      <c r="J54" s="18">
        <v>0</v>
      </c>
      <c r="K54" s="18">
        <v>0</v>
      </c>
      <c r="L54" s="147">
        <v>24</v>
      </c>
      <c r="M54" s="251">
        <v>0</v>
      </c>
      <c r="N54" s="97">
        <v>0</v>
      </c>
      <c r="O54" s="18">
        <v>0</v>
      </c>
      <c r="P54" s="18">
        <v>0</v>
      </c>
      <c r="Q54" s="18">
        <v>0</v>
      </c>
      <c r="R54" s="18">
        <v>0</v>
      </c>
      <c r="S54" s="18">
        <f t="shared" si="2"/>
        <v>24</v>
      </c>
      <c r="T54" s="9"/>
      <c r="U54" s="105">
        <f t="shared" si="3"/>
        <v>0</v>
      </c>
    </row>
    <row r="55" spans="1:21" ht="24">
      <c r="A55" s="9" t="s">
        <v>87</v>
      </c>
      <c r="B55" s="9"/>
      <c r="C55" s="20" t="s">
        <v>562</v>
      </c>
      <c r="D55" s="9"/>
      <c r="E55" s="63" t="s">
        <v>534</v>
      </c>
      <c r="F55" s="18">
        <v>24</v>
      </c>
      <c r="G55" s="18">
        <v>50</v>
      </c>
      <c r="H55" s="18">
        <v>0</v>
      </c>
      <c r="I55" s="351">
        <v>0</v>
      </c>
      <c r="J55" s="18">
        <v>30</v>
      </c>
      <c r="K55" s="18">
        <v>30</v>
      </c>
      <c r="L55" s="147">
        <v>30</v>
      </c>
      <c r="M55" s="251">
        <v>15</v>
      </c>
      <c r="N55" s="97">
        <v>15</v>
      </c>
      <c r="O55" s="18">
        <v>20</v>
      </c>
      <c r="P55" s="18">
        <v>0</v>
      </c>
      <c r="Q55" s="18">
        <v>0</v>
      </c>
      <c r="R55" s="18">
        <v>10</v>
      </c>
      <c r="S55" s="18">
        <f t="shared" si="2"/>
        <v>224</v>
      </c>
      <c r="T55" s="9"/>
      <c r="U55" s="105">
        <f t="shared" si="3"/>
        <v>0</v>
      </c>
    </row>
    <row r="56" spans="1:21" ht="12">
      <c r="A56" s="9" t="s">
        <v>89</v>
      </c>
      <c r="B56" s="9"/>
      <c r="C56" s="20" t="s">
        <v>1107</v>
      </c>
      <c r="D56" s="9"/>
      <c r="E56" s="63" t="s">
        <v>1120</v>
      </c>
      <c r="F56" s="18">
        <v>0</v>
      </c>
      <c r="G56" s="18">
        <v>12</v>
      </c>
      <c r="H56" s="18">
        <v>0</v>
      </c>
      <c r="I56" s="351">
        <v>0</v>
      </c>
      <c r="J56" s="18">
        <v>6</v>
      </c>
      <c r="K56" s="18">
        <v>5</v>
      </c>
      <c r="L56" s="147">
        <v>24</v>
      </c>
      <c r="M56" s="251">
        <v>0</v>
      </c>
      <c r="N56" s="97">
        <v>0</v>
      </c>
      <c r="O56" s="18">
        <v>12</v>
      </c>
      <c r="P56" s="18">
        <v>0</v>
      </c>
      <c r="Q56" s="18">
        <v>3</v>
      </c>
      <c r="R56" s="18">
        <v>5</v>
      </c>
      <c r="S56" s="18">
        <f t="shared" si="2"/>
        <v>67</v>
      </c>
      <c r="T56" s="9"/>
      <c r="U56" s="105">
        <f t="shared" si="3"/>
        <v>0</v>
      </c>
    </row>
    <row r="57" spans="1:21" ht="12">
      <c r="A57" s="9" t="s">
        <v>91</v>
      </c>
      <c r="B57" s="9"/>
      <c r="C57" s="20" t="s">
        <v>563</v>
      </c>
      <c r="D57" s="9"/>
      <c r="E57" s="63" t="s">
        <v>532</v>
      </c>
      <c r="F57" s="18">
        <v>30</v>
      </c>
      <c r="G57" s="18">
        <v>12</v>
      </c>
      <c r="H57" s="18">
        <v>20</v>
      </c>
      <c r="I57" s="351">
        <v>20</v>
      </c>
      <c r="J57" s="18">
        <v>0</v>
      </c>
      <c r="K57" s="18">
        <v>30</v>
      </c>
      <c r="L57" s="147">
        <v>24</v>
      </c>
      <c r="M57" s="251">
        <v>10</v>
      </c>
      <c r="N57" s="97">
        <v>24</v>
      </c>
      <c r="O57" s="18">
        <v>20</v>
      </c>
      <c r="P57" s="18">
        <v>0</v>
      </c>
      <c r="Q57" s="18">
        <v>18</v>
      </c>
      <c r="R57" s="18">
        <v>20</v>
      </c>
      <c r="S57" s="18">
        <f t="shared" si="2"/>
        <v>228</v>
      </c>
      <c r="T57" s="9"/>
      <c r="U57" s="105">
        <f t="shared" si="3"/>
        <v>0</v>
      </c>
    </row>
    <row r="58" spans="1:21" ht="12">
      <c r="A58" s="9" t="s">
        <v>93</v>
      </c>
      <c r="B58" s="9"/>
      <c r="C58" s="20" t="s">
        <v>563</v>
      </c>
      <c r="D58" s="9"/>
      <c r="E58" s="63" t="s">
        <v>534</v>
      </c>
      <c r="F58" s="18">
        <v>12</v>
      </c>
      <c r="G58" s="18">
        <v>30</v>
      </c>
      <c r="H58" s="18">
        <v>0</v>
      </c>
      <c r="I58" s="351">
        <v>0</v>
      </c>
      <c r="J58" s="18">
        <v>6</v>
      </c>
      <c r="K58" s="18">
        <v>0</v>
      </c>
      <c r="L58" s="147">
        <v>0</v>
      </c>
      <c r="M58" s="251">
        <v>0</v>
      </c>
      <c r="N58" s="97">
        <v>0</v>
      </c>
      <c r="O58" s="18">
        <v>0</v>
      </c>
      <c r="P58" s="18">
        <v>0</v>
      </c>
      <c r="Q58" s="18">
        <v>0</v>
      </c>
      <c r="R58" s="18">
        <v>5</v>
      </c>
      <c r="S58" s="18">
        <f t="shared" si="2"/>
        <v>53</v>
      </c>
      <c r="T58" s="9"/>
      <c r="U58" s="105">
        <f t="shared" si="3"/>
        <v>0</v>
      </c>
    </row>
    <row r="59" spans="1:21" ht="18.75" customHeight="1">
      <c r="A59" s="9" t="s">
        <v>95</v>
      </c>
      <c r="B59" s="9"/>
      <c r="C59" s="20" t="s">
        <v>564</v>
      </c>
      <c r="D59" s="9"/>
      <c r="E59" s="63" t="s">
        <v>534</v>
      </c>
      <c r="F59" s="18">
        <v>80</v>
      </c>
      <c r="G59" s="18">
        <v>100</v>
      </c>
      <c r="H59" s="18">
        <v>80</v>
      </c>
      <c r="I59" s="351">
        <v>30</v>
      </c>
      <c r="J59" s="18">
        <v>60</v>
      </c>
      <c r="K59" s="18">
        <v>100</v>
      </c>
      <c r="L59" s="147">
        <v>24</v>
      </c>
      <c r="M59" s="251">
        <v>20</v>
      </c>
      <c r="N59" s="97">
        <v>48</v>
      </c>
      <c r="O59" s="18">
        <v>24</v>
      </c>
      <c r="P59" s="18">
        <v>0</v>
      </c>
      <c r="Q59" s="18">
        <v>30</v>
      </c>
      <c r="R59" s="18">
        <v>50</v>
      </c>
      <c r="S59" s="18">
        <f t="shared" si="2"/>
        <v>646</v>
      </c>
      <c r="T59" s="9"/>
      <c r="U59" s="105">
        <f t="shared" si="3"/>
        <v>0</v>
      </c>
    </row>
    <row r="60" spans="1:21" ht="12.75">
      <c r="A60" s="407"/>
      <c r="B60" s="408"/>
      <c r="C60" s="16" t="s">
        <v>162</v>
      </c>
      <c r="D60" s="9"/>
      <c r="E60" s="63"/>
      <c r="F60" s="18"/>
      <c r="G60" s="18"/>
      <c r="H60" s="18"/>
      <c r="I60" s="351"/>
      <c r="J60" s="18"/>
      <c r="K60" s="18"/>
      <c r="L60" s="147"/>
      <c r="M60" s="291"/>
      <c r="N60" s="97"/>
      <c r="O60" s="18"/>
      <c r="P60" s="18"/>
      <c r="Q60" s="18"/>
      <c r="R60" s="18"/>
      <c r="S60" s="18"/>
      <c r="T60" s="9"/>
      <c r="U60" s="105"/>
    </row>
    <row r="61" spans="1:21" ht="12">
      <c r="A61" s="9" t="s">
        <v>97</v>
      </c>
      <c r="B61" s="9"/>
      <c r="C61" s="20" t="s">
        <v>565</v>
      </c>
      <c r="D61" s="9"/>
      <c r="E61" s="63" t="s">
        <v>529</v>
      </c>
      <c r="F61" s="18">
        <v>0</v>
      </c>
      <c r="G61" s="18">
        <v>40</v>
      </c>
      <c r="H61" s="18">
        <v>0</v>
      </c>
      <c r="I61" s="351">
        <v>0</v>
      </c>
      <c r="J61" s="18">
        <v>6</v>
      </c>
      <c r="K61" s="18">
        <v>5</v>
      </c>
      <c r="L61" s="147">
        <v>12</v>
      </c>
      <c r="M61" s="251">
        <v>0</v>
      </c>
      <c r="N61" s="97">
        <v>3</v>
      </c>
      <c r="O61" s="18">
        <v>0</v>
      </c>
      <c r="P61" s="18">
        <v>0</v>
      </c>
      <c r="Q61" s="18">
        <v>0</v>
      </c>
      <c r="R61" s="18">
        <v>0</v>
      </c>
      <c r="S61" s="18">
        <f t="shared" si="2"/>
        <v>66</v>
      </c>
      <c r="T61" s="9"/>
      <c r="U61" s="105">
        <f t="shared" si="3"/>
        <v>0</v>
      </c>
    </row>
    <row r="62" spans="1:21" ht="24">
      <c r="A62" s="9" t="s">
        <v>99</v>
      </c>
      <c r="B62" s="9"/>
      <c r="C62" s="20" t="s">
        <v>566</v>
      </c>
      <c r="D62" s="9"/>
      <c r="E62" s="63" t="s">
        <v>529</v>
      </c>
      <c r="F62" s="18">
        <v>12</v>
      </c>
      <c r="G62" s="18">
        <v>30</v>
      </c>
      <c r="H62" s="18">
        <v>0</v>
      </c>
      <c r="I62" s="351">
        <v>6</v>
      </c>
      <c r="J62" s="18">
        <v>6</v>
      </c>
      <c r="K62" s="18">
        <v>40</v>
      </c>
      <c r="L62" s="147">
        <v>12</v>
      </c>
      <c r="M62" s="251">
        <v>0</v>
      </c>
      <c r="N62" s="97">
        <v>0</v>
      </c>
      <c r="O62" s="18">
        <v>0</v>
      </c>
      <c r="P62" s="18">
        <v>0</v>
      </c>
      <c r="Q62" s="18">
        <v>12</v>
      </c>
      <c r="R62" s="18">
        <v>10</v>
      </c>
      <c r="S62" s="18">
        <f t="shared" si="2"/>
        <v>128</v>
      </c>
      <c r="T62" s="9"/>
      <c r="U62" s="105">
        <f t="shared" si="3"/>
        <v>0</v>
      </c>
    </row>
    <row r="63" spans="1:21" ht="23.25" customHeight="1">
      <c r="A63" s="9" t="s">
        <v>101</v>
      </c>
      <c r="B63" s="9"/>
      <c r="C63" s="20" t="s">
        <v>567</v>
      </c>
      <c r="D63" s="9"/>
      <c r="E63" s="63" t="s">
        <v>529</v>
      </c>
      <c r="F63" s="18">
        <v>30</v>
      </c>
      <c r="G63" s="18">
        <v>20</v>
      </c>
      <c r="H63" s="18">
        <v>0</v>
      </c>
      <c r="I63" s="351">
        <v>0</v>
      </c>
      <c r="J63" s="18">
        <v>30</v>
      </c>
      <c r="K63" s="18">
        <v>20</v>
      </c>
      <c r="L63" s="147">
        <v>24</v>
      </c>
      <c r="M63" s="251">
        <v>0</v>
      </c>
      <c r="N63" s="97">
        <v>3</v>
      </c>
      <c r="O63" s="18">
        <v>0</v>
      </c>
      <c r="P63" s="18">
        <v>0</v>
      </c>
      <c r="Q63" s="18">
        <v>12</v>
      </c>
      <c r="R63" s="18">
        <v>10</v>
      </c>
      <c r="S63" s="18">
        <f t="shared" si="2"/>
        <v>149</v>
      </c>
      <c r="T63" s="9"/>
      <c r="U63" s="105">
        <f t="shared" si="3"/>
        <v>0</v>
      </c>
    </row>
    <row r="64" spans="1:21" ht="12">
      <c r="A64" s="9" t="s">
        <v>103</v>
      </c>
      <c r="B64" s="9"/>
      <c r="C64" s="20" t="s">
        <v>568</v>
      </c>
      <c r="D64" s="9"/>
      <c r="E64" s="63" t="s">
        <v>534</v>
      </c>
      <c r="F64" s="18">
        <v>0</v>
      </c>
      <c r="G64" s="18">
        <v>20</v>
      </c>
      <c r="H64" s="18">
        <v>10</v>
      </c>
      <c r="I64" s="351">
        <v>20</v>
      </c>
      <c r="J64" s="18">
        <v>24</v>
      </c>
      <c r="K64" s="18">
        <v>20</v>
      </c>
      <c r="L64" s="147">
        <v>24</v>
      </c>
      <c r="M64" s="251">
        <v>15</v>
      </c>
      <c r="N64" s="97">
        <v>24</v>
      </c>
      <c r="O64" s="18">
        <v>0</v>
      </c>
      <c r="P64" s="18">
        <v>30</v>
      </c>
      <c r="Q64" s="18">
        <v>6</v>
      </c>
      <c r="R64" s="18">
        <v>10</v>
      </c>
      <c r="S64" s="18">
        <f t="shared" si="2"/>
        <v>203</v>
      </c>
      <c r="T64" s="9"/>
      <c r="U64" s="105">
        <f t="shared" si="3"/>
        <v>0</v>
      </c>
    </row>
    <row r="65" spans="1:21" ht="12">
      <c r="A65" s="9" t="s">
        <v>105</v>
      </c>
      <c r="B65" s="9"/>
      <c r="C65" s="20" t="s">
        <v>569</v>
      </c>
      <c r="D65" s="9"/>
      <c r="E65" s="63" t="s">
        <v>534</v>
      </c>
      <c r="F65" s="18">
        <v>150</v>
      </c>
      <c r="G65" s="18">
        <v>20</v>
      </c>
      <c r="H65" s="18">
        <v>24</v>
      </c>
      <c r="I65" s="351">
        <v>6</v>
      </c>
      <c r="J65" s="18">
        <v>12</v>
      </c>
      <c r="K65" s="18">
        <v>30</v>
      </c>
      <c r="L65" s="147">
        <v>12</v>
      </c>
      <c r="M65" s="251">
        <v>7</v>
      </c>
      <c r="N65" s="97">
        <v>6</v>
      </c>
      <c r="O65" s="18">
        <v>0</v>
      </c>
      <c r="P65" s="18">
        <v>18</v>
      </c>
      <c r="Q65" s="18">
        <v>9</v>
      </c>
      <c r="R65" s="18">
        <v>10</v>
      </c>
      <c r="S65" s="18">
        <f t="shared" si="2"/>
        <v>304</v>
      </c>
      <c r="T65" s="9"/>
      <c r="U65" s="105">
        <f t="shared" si="3"/>
        <v>0</v>
      </c>
    </row>
    <row r="66" spans="1:21" ht="12">
      <c r="A66" s="9" t="s">
        <v>107</v>
      </c>
      <c r="B66" s="9"/>
      <c r="C66" s="20" t="s">
        <v>570</v>
      </c>
      <c r="D66" s="9"/>
      <c r="E66" s="63" t="s">
        <v>534</v>
      </c>
      <c r="F66" s="18">
        <v>45</v>
      </c>
      <c r="G66" s="18">
        <v>20</v>
      </c>
      <c r="H66" s="18">
        <v>0</v>
      </c>
      <c r="I66" s="351">
        <v>0</v>
      </c>
      <c r="J66" s="18">
        <v>12</v>
      </c>
      <c r="K66" s="18">
        <v>40</v>
      </c>
      <c r="L66" s="147">
        <v>12</v>
      </c>
      <c r="M66" s="251">
        <v>5</v>
      </c>
      <c r="N66" s="97">
        <v>6</v>
      </c>
      <c r="O66" s="18">
        <v>0</v>
      </c>
      <c r="P66" s="18">
        <v>12</v>
      </c>
      <c r="Q66" s="18">
        <v>6</v>
      </c>
      <c r="R66" s="18">
        <v>10</v>
      </c>
      <c r="S66" s="18">
        <f t="shared" si="2"/>
        <v>168</v>
      </c>
      <c r="T66" s="9"/>
      <c r="U66" s="105">
        <f t="shared" si="3"/>
        <v>0</v>
      </c>
    </row>
    <row r="67" spans="1:21" ht="12">
      <c r="A67" s="9" t="s">
        <v>109</v>
      </c>
      <c r="B67" s="61"/>
      <c r="C67" s="20" t="s">
        <v>571</v>
      </c>
      <c r="D67" s="47"/>
      <c r="E67" s="14" t="s">
        <v>572</v>
      </c>
      <c r="F67" s="14">
        <v>0</v>
      </c>
      <c r="G67" s="14">
        <v>15</v>
      </c>
      <c r="H67" s="14">
        <v>0</v>
      </c>
      <c r="I67" s="352">
        <v>0</v>
      </c>
      <c r="J67" s="14">
        <v>0</v>
      </c>
      <c r="K67" s="14">
        <v>10</v>
      </c>
      <c r="L67" s="149">
        <v>12</v>
      </c>
      <c r="M67" s="251">
        <v>0</v>
      </c>
      <c r="N67" s="11">
        <v>0</v>
      </c>
      <c r="O67" s="14">
        <v>0</v>
      </c>
      <c r="P67" s="14">
        <v>0</v>
      </c>
      <c r="Q67" s="14">
        <v>0</v>
      </c>
      <c r="R67" s="14">
        <v>10</v>
      </c>
      <c r="S67" s="18">
        <f t="shared" si="2"/>
        <v>47</v>
      </c>
      <c r="T67" s="47"/>
      <c r="U67" s="105">
        <f t="shared" si="3"/>
        <v>0</v>
      </c>
    </row>
    <row r="68" spans="1:21" ht="12">
      <c r="A68" s="9" t="s">
        <v>111</v>
      </c>
      <c r="B68" s="9"/>
      <c r="C68" s="20" t="s">
        <v>573</v>
      </c>
      <c r="D68" s="47"/>
      <c r="E68" s="14" t="s">
        <v>572</v>
      </c>
      <c r="F68" s="14">
        <v>10</v>
      </c>
      <c r="G68" s="14">
        <v>15</v>
      </c>
      <c r="H68" s="14">
        <v>0</v>
      </c>
      <c r="I68" s="352">
        <v>0</v>
      </c>
      <c r="J68" s="14">
        <v>6</v>
      </c>
      <c r="K68" s="14">
        <v>0</v>
      </c>
      <c r="L68" s="149">
        <v>12</v>
      </c>
      <c r="M68" s="251">
        <v>0</v>
      </c>
      <c r="N68" s="11">
        <v>0</v>
      </c>
      <c r="O68" s="14">
        <v>0</v>
      </c>
      <c r="P68" s="14">
        <v>0</v>
      </c>
      <c r="Q68" s="14">
        <v>0</v>
      </c>
      <c r="R68" s="14">
        <v>10</v>
      </c>
      <c r="S68" s="18">
        <f t="shared" si="2"/>
        <v>53</v>
      </c>
      <c r="T68" s="47"/>
      <c r="U68" s="105">
        <f t="shared" si="3"/>
        <v>0</v>
      </c>
    </row>
    <row r="69" spans="1:21" ht="12">
      <c r="A69" s="9"/>
      <c r="B69" s="76"/>
      <c r="M69" s="5"/>
      <c r="T69" s="196" t="s">
        <v>76</v>
      </c>
      <c r="U69" s="18">
        <f>SUM(U43:U68)</f>
        <v>0</v>
      </c>
    </row>
    <row r="70" ht="12">
      <c r="B70" s="76"/>
    </row>
    <row r="71" spans="3:19" ht="12"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3:19" ht="12"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3:19" ht="12"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3:19" ht="12"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19" ht="12"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19" ht="12"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19" ht="12"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19" ht="17.25" customHeight="1"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21" ht="45.75" customHeight="1">
      <c r="A79" s="122" t="s">
        <v>2</v>
      </c>
      <c r="B79" s="34" t="s">
        <v>3</v>
      </c>
      <c r="C79" s="14" t="s">
        <v>4</v>
      </c>
      <c r="D79" s="14" t="s">
        <v>5</v>
      </c>
      <c r="E79" s="14" t="s">
        <v>77</v>
      </c>
      <c r="F79" s="404" t="s">
        <v>7</v>
      </c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33" t="s">
        <v>479</v>
      </c>
      <c r="U79" s="14" t="s">
        <v>9</v>
      </c>
    </row>
    <row r="80" spans="1:21" ht="36">
      <c r="A80" s="122" t="s">
        <v>10</v>
      </c>
      <c r="B80" s="9"/>
      <c r="C80" s="16"/>
      <c r="D80" s="9"/>
      <c r="E80" s="63"/>
      <c r="F80" s="14" t="s">
        <v>12</v>
      </c>
      <c r="G80" s="14" t="s">
        <v>13</v>
      </c>
      <c r="H80" s="14" t="s">
        <v>249</v>
      </c>
      <c r="I80" s="14" t="s">
        <v>15</v>
      </c>
      <c r="J80" s="14" t="s">
        <v>16</v>
      </c>
      <c r="K80" s="14" t="s">
        <v>250</v>
      </c>
      <c r="L80" s="11" t="s">
        <v>18</v>
      </c>
      <c r="M80" s="31" t="s">
        <v>19</v>
      </c>
      <c r="N80" s="11" t="s">
        <v>20</v>
      </c>
      <c r="O80" s="11" t="s">
        <v>21</v>
      </c>
      <c r="P80" s="11" t="s">
        <v>22</v>
      </c>
      <c r="Q80" s="11" t="s">
        <v>23</v>
      </c>
      <c r="R80" s="11" t="s">
        <v>24</v>
      </c>
      <c r="S80" s="149" t="s">
        <v>182</v>
      </c>
      <c r="T80" s="9" t="s">
        <v>78</v>
      </c>
      <c r="U80" s="97">
        <f>U69</f>
        <v>0</v>
      </c>
    </row>
    <row r="81" spans="1:21" ht="24">
      <c r="A81" s="9" t="s">
        <v>113</v>
      </c>
      <c r="B81" s="9"/>
      <c r="C81" s="20" t="s">
        <v>574</v>
      </c>
      <c r="D81" s="47"/>
      <c r="E81" s="14" t="s">
        <v>572</v>
      </c>
      <c r="F81" s="14">
        <v>25</v>
      </c>
      <c r="G81" s="14">
        <v>6</v>
      </c>
      <c r="H81" s="14">
        <v>0</v>
      </c>
      <c r="I81" s="352">
        <v>0</v>
      </c>
      <c r="J81" s="14">
        <v>3</v>
      </c>
      <c r="K81" s="14">
        <v>0</v>
      </c>
      <c r="L81" s="149">
        <v>20</v>
      </c>
      <c r="M81" s="251">
        <v>0</v>
      </c>
      <c r="N81" s="11">
        <v>0</v>
      </c>
      <c r="O81" s="14">
        <v>0</v>
      </c>
      <c r="P81" s="14">
        <v>0</v>
      </c>
      <c r="Q81" s="14">
        <v>0</v>
      </c>
      <c r="R81" s="14">
        <v>10</v>
      </c>
      <c r="S81" s="147">
        <f>SUM(F81:R81)</f>
        <v>64</v>
      </c>
      <c r="T81" s="9"/>
      <c r="U81" s="11">
        <f>S81*T81</f>
        <v>0</v>
      </c>
    </row>
    <row r="82" spans="1:21" ht="12">
      <c r="A82" s="9" t="s">
        <v>115</v>
      </c>
      <c r="B82" s="9"/>
      <c r="C82" s="20" t="s">
        <v>575</v>
      </c>
      <c r="D82" s="9"/>
      <c r="E82" s="63" t="s">
        <v>534</v>
      </c>
      <c r="F82" s="18">
        <v>0</v>
      </c>
      <c r="G82" s="65">
        <v>0</v>
      </c>
      <c r="H82" s="65">
        <v>0</v>
      </c>
      <c r="I82" s="347">
        <v>3</v>
      </c>
      <c r="J82" s="65">
        <v>18</v>
      </c>
      <c r="K82" s="65">
        <v>0</v>
      </c>
      <c r="L82" s="70">
        <v>12</v>
      </c>
      <c r="M82" s="251">
        <v>10</v>
      </c>
      <c r="N82" s="135">
        <v>3</v>
      </c>
      <c r="O82" s="65">
        <v>0</v>
      </c>
      <c r="P82" s="65">
        <v>0</v>
      </c>
      <c r="Q82" s="65">
        <v>6</v>
      </c>
      <c r="R82" s="65">
        <v>0</v>
      </c>
      <c r="S82" s="147">
        <f aca="true" t="shared" si="4" ref="S82:S97">SUM(F82:R82)</f>
        <v>52</v>
      </c>
      <c r="T82" s="74"/>
      <c r="U82" s="11">
        <f aca="true" t="shared" si="5" ref="U82:U97">S82*T82</f>
        <v>0</v>
      </c>
    </row>
    <row r="83" spans="1:21" ht="12">
      <c r="A83" s="9" t="s">
        <v>117</v>
      </c>
      <c r="B83" s="9"/>
      <c r="C83" s="20" t="s">
        <v>576</v>
      </c>
      <c r="D83" s="9"/>
      <c r="E83" s="63" t="s">
        <v>534</v>
      </c>
      <c r="F83" s="18">
        <v>12</v>
      </c>
      <c r="G83" s="65">
        <v>12</v>
      </c>
      <c r="H83" s="65">
        <v>0</v>
      </c>
      <c r="I83" s="347">
        <v>0</v>
      </c>
      <c r="J83" s="65">
        <v>36</v>
      </c>
      <c r="K83" s="65">
        <v>0</v>
      </c>
      <c r="L83" s="70">
        <v>24</v>
      </c>
      <c r="M83" s="251">
        <v>20</v>
      </c>
      <c r="N83" s="135">
        <v>3</v>
      </c>
      <c r="O83" s="65">
        <v>0</v>
      </c>
      <c r="P83" s="65">
        <v>0</v>
      </c>
      <c r="Q83" s="65">
        <v>6</v>
      </c>
      <c r="R83" s="65">
        <v>20</v>
      </c>
      <c r="S83" s="147">
        <f t="shared" si="4"/>
        <v>133</v>
      </c>
      <c r="T83" s="74"/>
      <c r="U83" s="11">
        <f t="shared" si="5"/>
        <v>0</v>
      </c>
    </row>
    <row r="84" spans="1:21" ht="12">
      <c r="A84" s="9" t="s">
        <v>119</v>
      </c>
      <c r="B84" s="9"/>
      <c r="C84" s="20" t="s">
        <v>577</v>
      </c>
      <c r="D84" s="9"/>
      <c r="E84" s="63" t="s">
        <v>534</v>
      </c>
      <c r="F84" s="18">
        <v>0</v>
      </c>
      <c r="G84" s="65">
        <v>0</v>
      </c>
      <c r="H84" s="65">
        <v>0</v>
      </c>
      <c r="I84" s="347">
        <v>0</v>
      </c>
      <c r="J84" s="65">
        <v>3</v>
      </c>
      <c r="K84" s="65">
        <v>0</v>
      </c>
      <c r="L84" s="70">
        <v>0</v>
      </c>
      <c r="M84" s="251">
        <v>10</v>
      </c>
      <c r="N84" s="135">
        <v>3</v>
      </c>
      <c r="O84" s="65">
        <v>0</v>
      </c>
      <c r="P84" s="65">
        <v>0</v>
      </c>
      <c r="Q84" s="65">
        <v>0</v>
      </c>
      <c r="R84" s="65">
        <v>10</v>
      </c>
      <c r="S84" s="147">
        <f t="shared" si="4"/>
        <v>26</v>
      </c>
      <c r="T84" s="9"/>
      <c r="U84" s="11">
        <f t="shared" si="5"/>
        <v>0</v>
      </c>
    </row>
    <row r="85" spans="1:21" ht="24">
      <c r="A85" s="9" t="s">
        <v>121</v>
      </c>
      <c r="B85" s="9"/>
      <c r="C85" s="139" t="s">
        <v>578</v>
      </c>
      <c r="D85" s="9"/>
      <c r="E85" s="63" t="s">
        <v>534</v>
      </c>
      <c r="F85" s="18">
        <v>12</v>
      </c>
      <c r="G85" s="65">
        <v>0</v>
      </c>
      <c r="H85" s="65">
        <v>9</v>
      </c>
      <c r="I85" s="347">
        <v>0</v>
      </c>
      <c r="J85" s="65">
        <v>3</v>
      </c>
      <c r="K85" s="65">
        <v>0</v>
      </c>
      <c r="L85" s="70">
        <v>12</v>
      </c>
      <c r="M85" s="251">
        <v>0</v>
      </c>
      <c r="N85" s="135">
        <v>0</v>
      </c>
      <c r="O85" s="65">
        <v>0</v>
      </c>
      <c r="P85" s="65">
        <v>12</v>
      </c>
      <c r="Q85" s="65">
        <v>3</v>
      </c>
      <c r="R85" s="65">
        <v>10</v>
      </c>
      <c r="S85" s="147">
        <f t="shared" si="4"/>
        <v>61</v>
      </c>
      <c r="T85" s="9"/>
      <c r="U85" s="11">
        <f t="shared" si="5"/>
        <v>0</v>
      </c>
    </row>
    <row r="86" spans="1:21" ht="12">
      <c r="A86" s="9" t="s">
        <v>123</v>
      </c>
      <c r="B86" s="9"/>
      <c r="C86" s="139" t="s">
        <v>579</v>
      </c>
      <c r="D86" s="9"/>
      <c r="E86" s="63" t="s">
        <v>534</v>
      </c>
      <c r="F86" s="18">
        <v>24</v>
      </c>
      <c r="G86" s="65">
        <v>12</v>
      </c>
      <c r="H86" s="65">
        <v>20</v>
      </c>
      <c r="I86" s="347">
        <v>10</v>
      </c>
      <c r="J86" s="65">
        <v>12</v>
      </c>
      <c r="K86" s="65">
        <v>10</v>
      </c>
      <c r="L86" s="70">
        <v>21</v>
      </c>
      <c r="M86" s="251">
        <v>15</v>
      </c>
      <c r="N86" s="135">
        <v>6</v>
      </c>
      <c r="O86" s="65">
        <v>0</v>
      </c>
      <c r="P86" s="65">
        <v>0</v>
      </c>
      <c r="Q86" s="65">
        <v>0</v>
      </c>
      <c r="R86" s="65">
        <v>20</v>
      </c>
      <c r="S86" s="147">
        <f t="shared" si="4"/>
        <v>150</v>
      </c>
      <c r="T86" s="9"/>
      <c r="U86" s="11">
        <f t="shared" si="5"/>
        <v>0</v>
      </c>
    </row>
    <row r="87" spans="1:21" ht="12">
      <c r="A87" s="9" t="s">
        <v>125</v>
      </c>
      <c r="B87" s="9"/>
      <c r="C87" s="139" t="s">
        <v>580</v>
      </c>
      <c r="D87" s="9"/>
      <c r="E87" s="63" t="s">
        <v>534</v>
      </c>
      <c r="F87" s="18">
        <v>9</v>
      </c>
      <c r="G87" s="65">
        <v>6</v>
      </c>
      <c r="H87" s="65">
        <v>9</v>
      </c>
      <c r="I87" s="347">
        <v>10</v>
      </c>
      <c r="J87" s="65">
        <v>3</v>
      </c>
      <c r="K87" s="65">
        <v>0</v>
      </c>
      <c r="L87" s="70">
        <v>9</v>
      </c>
      <c r="M87" s="251">
        <v>0</v>
      </c>
      <c r="N87" s="135">
        <v>0</v>
      </c>
      <c r="O87" s="65">
        <v>0</v>
      </c>
      <c r="P87" s="65">
        <v>0</v>
      </c>
      <c r="Q87" s="65">
        <v>3</v>
      </c>
      <c r="R87" s="65">
        <v>5</v>
      </c>
      <c r="S87" s="147">
        <f t="shared" si="4"/>
        <v>54</v>
      </c>
      <c r="T87" s="9"/>
      <c r="U87" s="11">
        <f t="shared" si="5"/>
        <v>0</v>
      </c>
    </row>
    <row r="88" spans="1:21" ht="28.5" customHeight="1">
      <c r="A88" s="407"/>
      <c r="B88" s="408"/>
      <c r="C88" s="49" t="s">
        <v>581</v>
      </c>
      <c r="D88" s="49"/>
      <c r="E88" s="49"/>
      <c r="F88" s="49"/>
      <c r="G88" s="49"/>
      <c r="H88" s="49"/>
      <c r="I88" s="367"/>
      <c r="J88" s="49"/>
      <c r="K88" s="49"/>
      <c r="L88" s="300"/>
      <c r="M88" s="291"/>
      <c r="N88" s="16"/>
      <c r="O88" s="49"/>
      <c r="P88" s="49"/>
      <c r="Q88" s="49"/>
      <c r="R88" s="49"/>
      <c r="S88" s="49"/>
      <c r="T88" s="49"/>
      <c r="U88" s="11"/>
    </row>
    <row r="89" spans="1:21" ht="12">
      <c r="A89" s="9" t="s">
        <v>127</v>
      </c>
      <c r="B89" s="9"/>
      <c r="C89" s="47" t="s">
        <v>582</v>
      </c>
      <c r="D89" s="9"/>
      <c r="E89" s="63" t="s">
        <v>529</v>
      </c>
      <c r="F89" s="18">
        <v>0</v>
      </c>
      <c r="G89" s="18">
        <v>18</v>
      </c>
      <c r="H89" s="18">
        <v>0</v>
      </c>
      <c r="I89" s="351">
        <v>10</v>
      </c>
      <c r="J89" s="18">
        <v>3</v>
      </c>
      <c r="K89" s="18">
        <v>0</v>
      </c>
      <c r="L89" s="147">
        <v>9</v>
      </c>
      <c r="M89" s="251">
        <v>0</v>
      </c>
      <c r="N89" s="97">
        <v>0</v>
      </c>
      <c r="O89" s="18">
        <v>0</v>
      </c>
      <c r="P89" s="18">
        <v>0</v>
      </c>
      <c r="Q89" s="18">
        <v>0</v>
      </c>
      <c r="R89" s="18">
        <v>0</v>
      </c>
      <c r="S89" s="147">
        <f t="shared" si="4"/>
        <v>40</v>
      </c>
      <c r="T89" s="9"/>
      <c r="U89" s="11">
        <f t="shared" si="5"/>
        <v>0</v>
      </c>
    </row>
    <row r="90" spans="1:21" ht="24" customHeight="1">
      <c r="A90" s="9" t="s">
        <v>129</v>
      </c>
      <c r="B90" s="61"/>
      <c r="C90" s="47" t="s">
        <v>583</v>
      </c>
      <c r="D90" s="9"/>
      <c r="E90" s="63" t="s">
        <v>529</v>
      </c>
      <c r="F90" s="18">
        <v>24</v>
      </c>
      <c r="G90" s="18">
        <v>6</v>
      </c>
      <c r="H90" s="18">
        <v>20</v>
      </c>
      <c r="I90" s="351">
        <v>0</v>
      </c>
      <c r="J90" s="18">
        <v>3</v>
      </c>
      <c r="K90" s="18">
        <v>15</v>
      </c>
      <c r="L90" s="147">
        <v>24</v>
      </c>
      <c r="M90" s="251">
        <v>5</v>
      </c>
      <c r="N90" s="97">
        <v>3</v>
      </c>
      <c r="O90" s="18">
        <v>0</v>
      </c>
      <c r="P90" s="18">
        <v>0</v>
      </c>
      <c r="Q90" s="18">
        <v>12</v>
      </c>
      <c r="R90" s="18">
        <v>5</v>
      </c>
      <c r="S90" s="147">
        <f t="shared" si="4"/>
        <v>117</v>
      </c>
      <c r="T90" s="9"/>
      <c r="U90" s="11">
        <f t="shared" si="5"/>
        <v>0</v>
      </c>
    </row>
    <row r="91" spans="1:21" ht="24">
      <c r="A91" s="9" t="s">
        <v>131</v>
      </c>
      <c r="B91" s="9"/>
      <c r="C91" s="20" t="s">
        <v>584</v>
      </c>
      <c r="D91" s="9"/>
      <c r="E91" s="63" t="s">
        <v>529</v>
      </c>
      <c r="F91" s="18">
        <v>24</v>
      </c>
      <c r="G91" s="18">
        <v>6</v>
      </c>
      <c r="H91" s="18">
        <v>20</v>
      </c>
      <c r="I91" s="351">
        <v>5</v>
      </c>
      <c r="J91" s="18">
        <v>6</v>
      </c>
      <c r="K91" s="18">
        <v>10</v>
      </c>
      <c r="L91" s="147">
        <v>24</v>
      </c>
      <c r="M91" s="251">
        <v>0</v>
      </c>
      <c r="N91" s="97">
        <v>3</v>
      </c>
      <c r="O91" s="18">
        <v>6</v>
      </c>
      <c r="P91" s="18">
        <v>0</v>
      </c>
      <c r="Q91" s="18">
        <v>6</v>
      </c>
      <c r="R91" s="18">
        <v>5</v>
      </c>
      <c r="S91" s="147">
        <f t="shared" si="4"/>
        <v>115</v>
      </c>
      <c r="T91" s="9"/>
      <c r="U91" s="11">
        <f t="shared" si="5"/>
        <v>0</v>
      </c>
    </row>
    <row r="92" spans="1:21" ht="24">
      <c r="A92" s="9" t="s">
        <v>133</v>
      </c>
      <c r="B92" s="9"/>
      <c r="C92" s="112" t="s">
        <v>585</v>
      </c>
      <c r="D92" s="14"/>
      <c r="E92" s="63" t="s">
        <v>529</v>
      </c>
      <c r="F92" s="14">
        <v>24</v>
      </c>
      <c r="G92" s="14">
        <v>6</v>
      </c>
      <c r="H92" s="14">
        <v>0</v>
      </c>
      <c r="I92" s="351">
        <v>0</v>
      </c>
      <c r="J92" s="18">
        <v>3</v>
      </c>
      <c r="K92" s="18">
        <v>10</v>
      </c>
      <c r="L92" s="147">
        <v>9</v>
      </c>
      <c r="M92" s="251">
        <v>10</v>
      </c>
      <c r="N92" s="97">
        <v>3</v>
      </c>
      <c r="O92" s="18">
        <v>0</v>
      </c>
      <c r="P92" s="18">
        <v>0</v>
      </c>
      <c r="Q92" s="18">
        <v>18</v>
      </c>
      <c r="R92" s="18">
        <v>5</v>
      </c>
      <c r="S92" s="147">
        <f t="shared" si="4"/>
        <v>88</v>
      </c>
      <c r="T92" s="14"/>
      <c r="U92" s="11">
        <f t="shared" si="5"/>
        <v>0</v>
      </c>
    </row>
    <row r="93" spans="1:21" ht="24">
      <c r="A93" s="9" t="s">
        <v>135</v>
      </c>
      <c r="B93" s="9"/>
      <c r="C93" s="112" t="s">
        <v>586</v>
      </c>
      <c r="D93" s="14"/>
      <c r="E93" s="63" t="s">
        <v>529</v>
      </c>
      <c r="F93" s="14">
        <v>24</v>
      </c>
      <c r="G93" s="14">
        <v>6</v>
      </c>
      <c r="H93" s="14">
        <v>0</v>
      </c>
      <c r="I93" s="351">
        <v>0</v>
      </c>
      <c r="J93" s="18">
        <v>3</v>
      </c>
      <c r="K93" s="18">
        <v>10</v>
      </c>
      <c r="L93" s="147">
        <v>9</v>
      </c>
      <c r="M93" s="251">
        <v>3</v>
      </c>
      <c r="N93" s="97">
        <v>0</v>
      </c>
      <c r="O93" s="18">
        <v>0</v>
      </c>
      <c r="P93" s="18">
        <v>0</v>
      </c>
      <c r="Q93" s="18">
        <v>6</v>
      </c>
      <c r="R93" s="18">
        <v>5</v>
      </c>
      <c r="S93" s="147">
        <f t="shared" si="4"/>
        <v>66</v>
      </c>
      <c r="T93" s="14"/>
      <c r="U93" s="11">
        <f t="shared" si="5"/>
        <v>0</v>
      </c>
    </row>
    <row r="94" spans="1:21" ht="12">
      <c r="A94" s="9" t="s">
        <v>137</v>
      </c>
      <c r="B94" s="9"/>
      <c r="C94" s="112" t="s">
        <v>587</v>
      </c>
      <c r="D94" s="14"/>
      <c r="E94" s="63" t="s">
        <v>529</v>
      </c>
      <c r="F94" s="14">
        <v>24</v>
      </c>
      <c r="G94" s="14">
        <v>6</v>
      </c>
      <c r="H94" s="14">
        <v>0</v>
      </c>
      <c r="I94" s="351">
        <v>0</v>
      </c>
      <c r="J94" s="18">
        <v>3</v>
      </c>
      <c r="K94" s="18">
        <v>10</v>
      </c>
      <c r="L94" s="147">
        <v>9</v>
      </c>
      <c r="M94" s="251">
        <v>5</v>
      </c>
      <c r="N94" s="97">
        <v>0</v>
      </c>
      <c r="O94" s="18">
        <v>0</v>
      </c>
      <c r="P94" s="18">
        <v>0</v>
      </c>
      <c r="Q94" s="18">
        <v>0</v>
      </c>
      <c r="R94" s="18">
        <v>5</v>
      </c>
      <c r="S94" s="147">
        <f t="shared" si="4"/>
        <v>62</v>
      </c>
      <c r="T94" s="14"/>
      <c r="U94" s="11">
        <f t="shared" si="5"/>
        <v>0</v>
      </c>
    </row>
    <row r="95" spans="1:21" ht="12">
      <c r="A95" s="9" t="s">
        <v>139</v>
      </c>
      <c r="B95" s="9"/>
      <c r="C95" s="112" t="s">
        <v>588</v>
      </c>
      <c r="D95" s="14"/>
      <c r="E95" s="63" t="s">
        <v>529</v>
      </c>
      <c r="F95" s="14">
        <v>24</v>
      </c>
      <c r="G95" s="14">
        <v>6</v>
      </c>
      <c r="H95" s="14">
        <v>0</v>
      </c>
      <c r="I95" s="351">
        <v>0</v>
      </c>
      <c r="J95" s="18">
        <v>3</v>
      </c>
      <c r="K95" s="18">
        <v>10</v>
      </c>
      <c r="L95" s="147">
        <v>12</v>
      </c>
      <c r="M95" s="251">
        <v>5</v>
      </c>
      <c r="N95" s="97">
        <v>3</v>
      </c>
      <c r="O95" s="18">
        <v>0</v>
      </c>
      <c r="P95" s="18">
        <v>0</v>
      </c>
      <c r="Q95" s="18">
        <v>0</v>
      </c>
      <c r="R95" s="18">
        <v>5</v>
      </c>
      <c r="S95" s="147">
        <f t="shared" si="4"/>
        <v>68</v>
      </c>
      <c r="T95" s="14"/>
      <c r="U95" s="11">
        <f t="shared" si="5"/>
        <v>0</v>
      </c>
    </row>
    <row r="96" spans="1:21" ht="12">
      <c r="A96" s="9" t="s">
        <v>141</v>
      </c>
      <c r="B96" s="9"/>
      <c r="C96" s="20" t="s">
        <v>589</v>
      </c>
      <c r="D96" s="9"/>
      <c r="E96" s="63" t="s">
        <v>529</v>
      </c>
      <c r="F96" s="18">
        <v>0</v>
      </c>
      <c r="G96" s="18">
        <v>6</v>
      </c>
      <c r="H96" s="18">
        <v>0</v>
      </c>
      <c r="I96" s="351">
        <v>5</v>
      </c>
      <c r="J96" s="18">
        <v>12</v>
      </c>
      <c r="K96" s="18">
        <v>0</v>
      </c>
      <c r="L96" s="147">
        <v>12</v>
      </c>
      <c r="M96" s="251">
        <v>0</v>
      </c>
      <c r="N96" s="97">
        <v>3</v>
      </c>
      <c r="O96" s="18">
        <v>12</v>
      </c>
      <c r="P96" s="18">
        <v>0</v>
      </c>
      <c r="Q96" s="18">
        <v>0</v>
      </c>
      <c r="R96" s="18">
        <v>0</v>
      </c>
      <c r="S96" s="147">
        <f t="shared" si="4"/>
        <v>50</v>
      </c>
      <c r="T96" s="9"/>
      <c r="U96" s="11">
        <f t="shared" si="5"/>
        <v>0</v>
      </c>
    </row>
    <row r="97" spans="1:21" ht="24">
      <c r="A97" s="9" t="s">
        <v>143</v>
      </c>
      <c r="B97" s="9"/>
      <c r="C97" s="20" t="s">
        <v>590</v>
      </c>
      <c r="D97" s="9"/>
      <c r="E97" s="63" t="s">
        <v>529</v>
      </c>
      <c r="F97" s="18">
        <v>75</v>
      </c>
      <c r="G97" s="18">
        <v>50</v>
      </c>
      <c r="H97" s="18">
        <v>30</v>
      </c>
      <c r="I97" s="351">
        <v>30</v>
      </c>
      <c r="J97" s="18">
        <v>36</v>
      </c>
      <c r="K97" s="18">
        <v>40</v>
      </c>
      <c r="L97" s="147">
        <v>24</v>
      </c>
      <c r="M97" s="251">
        <v>15</v>
      </c>
      <c r="N97" s="97">
        <v>24</v>
      </c>
      <c r="O97" s="18">
        <v>20</v>
      </c>
      <c r="P97" s="18">
        <v>40</v>
      </c>
      <c r="Q97" s="18">
        <v>24</v>
      </c>
      <c r="R97" s="18">
        <v>20</v>
      </c>
      <c r="S97" s="147">
        <f t="shared" si="4"/>
        <v>428</v>
      </c>
      <c r="T97" s="9"/>
      <c r="U97" s="11">
        <f t="shared" si="5"/>
        <v>0</v>
      </c>
    </row>
    <row r="98" spans="3:21" ht="12">
      <c r="C98" s="79"/>
      <c r="D98" s="76"/>
      <c r="E98" s="58"/>
      <c r="F98" s="58"/>
      <c r="G98" s="58"/>
      <c r="H98" s="58"/>
      <c r="I98" s="58"/>
      <c r="J98" s="58"/>
      <c r="K98" s="58"/>
      <c r="L98" s="58" t="s">
        <v>470</v>
      </c>
      <c r="M98" s="58"/>
      <c r="N98" s="58"/>
      <c r="O98" s="58"/>
      <c r="P98" s="58"/>
      <c r="Q98" s="58"/>
      <c r="R98" s="58"/>
      <c r="S98" s="1"/>
      <c r="T98" s="196" t="s">
        <v>76</v>
      </c>
      <c r="U98" s="18">
        <f>SUM(U80:U97)</f>
        <v>0</v>
      </c>
    </row>
    <row r="99" spans="3:19" ht="12">
      <c r="C99" s="79"/>
      <c r="D99" s="76"/>
      <c r="E99" s="58"/>
      <c r="F99" s="58"/>
      <c r="G99" s="58"/>
      <c r="H99" s="58"/>
      <c r="I99" s="58"/>
      <c r="J99" s="58"/>
      <c r="K99" s="58"/>
      <c r="L99" s="58" t="s">
        <v>470</v>
      </c>
      <c r="M99" s="58"/>
      <c r="N99" s="58"/>
      <c r="O99" s="58"/>
      <c r="P99" s="58"/>
      <c r="Q99" s="58"/>
      <c r="R99" s="58"/>
      <c r="S99" s="1"/>
    </row>
    <row r="100" ht="12">
      <c r="S100" s="1"/>
    </row>
    <row r="102" spans="3:19" ht="12" customHeight="1"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21" ht="12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3:21" ht="12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3:21" ht="12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3:21" ht="12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3:21" ht="12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45.75" customHeight="1">
      <c r="A108" s="122" t="s">
        <v>2</v>
      </c>
      <c r="B108" s="34" t="s">
        <v>3</v>
      </c>
      <c r="C108" s="14" t="s">
        <v>4</v>
      </c>
      <c r="D108" s="14" t="s">
        <v>5</v>
      </c>
      <c r="E108" s="14" t="s">
        <v>77</v>
      </c>
      <c r="F108" s="404" t="s">
        <v>7</v>
      </c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13" t="s">
        <v>479</v>
      </c>
      <c r="U108" s="14" t="s">
        <v>9</v>
      </c>
    </row>
    <row r="109" spans="1:21" ht="36">
      <c r="A109" s="122" t="s">
        <v>10</v>
      </c>
      <c r="B109" s="9"/>
      <c r="C109" s="202"/>
      <c r="D109" s="203"/>
      <c r="E109" s="203"/>
      <c r="F109" s="14" t="s">
        <v>12</v>
      </c>
      <c r="G109" s="14" t="s">
        <v>13</v>
      </c>
      <c r="H109" s="14" t="s">
        <v>249</v>
      </c>
      <c r="I109" s="14" t="s">
        <v>15</v>
      </c>
      <c r="J109" s="14" t="s">
        <v>16</v>
      </c>
      <c r="K109" s="14" t="s">
        <v>250</v>
      </c>
      <c r="L109" s="11" t="s">
        <v>18</v>
      </c>
      <c r="M109" s="11" t="s">
        <v>19</v>
      </c>
      <c r="N109" s="11" t="s">
        <v>20</v>
      </c>
      <c r="O109" s="11" t="s">
        <v>21</v>
      </c>
      <c r="P109" s="11" t="s">
        <v>22</v>
      </c>
      <c r="Q109" s="11" t="s">
        <v>23</v>
      </c>
      <c r="R109" s="11" t="s">
        <v>24</v>
      </c>
      <c r="S109" s="14" t="s">
        <v>182</v>
      </c>
      <c r="T109" s="14" t="s">
        <v>78</v>
      </c>
      <c r="U109" s="97">
        <f>U98</f>
        <v>0</v>
      </c>
    </row>
    <row r="110" spans="1:21" ht="22.5" customHeight="1">
      <c r="A110" s="407"/>
      <c r="B110" s="408"/>
      <c r="C110" s="49" t="s">
        <v>591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301"/>
      <c r="N110" s="49"/>
      <c r="O110" s="49"/>
      <c r="P110" s="49"/>
      <c r="Q110" s="49"/>
      <c r="R110" s="49"/>
      <c r="S110" s="49"/>
      <c r="T110" s="49"/>
      <c r="U110" s="204"/>
    </row>
    <row r="111" spans="1:21" ht="12">
      <c r="A111" s="9" t="s">
        <v>145</v>
      </c>
      <c r="B111" s="9"/>
      <c r="C111" s="20" t="s">
        <v>592</v>
      </c>
      <c r="D111" s="17"/>
      <c r="E111" s="63" t="s">
        <v>534</v>
      </c>
      <c r="F111" s="18">
        <v>0</v>
      </c>
      <c r="G111" s="18">
        <v>0</v>
      </c>
      <c r="H111" s="18">
        <v>0</v>
      </c>
      <c r="I111" s="351">
        <v>0</v>
      </c>
      <c r="J111" s="18">
        <v>0</v>
      </c>
      <c r="K111" s="18">
        <v>0</v>
      </c>
      <c r="L111" s="147">
        <v>24</v>
      </c>
      <c r="M111" s="251">
        <v>0</v>
      </c>
      <c r="N111" s="97">
        <v>6</v>
      </c>
      <c r="O111" s="97">
        <v>24</v>
      </c>
      <c r="P111" s="97">
        <v>0</v>
      </c>
      <c r="Q111" s="97">
        <v>0</v>
      </c>
      <c r="R111" s="97">
        <v>0</v>
      </c>
      <c r="S111" s="11">
        <f>SUM(F111:R111)</f>
        <v>54</v>
      </c>
      <c r="T111" s="9"/>
      <c r="U111" s="18">
        <f>S111*T111</f>
        <v>0</v>
      </c>
    </row>
    <row r="112" spans="1:21" ht="24">
      <c r="A112" s="9" t="s">
        <v>147</v>
      </c>
      <c r="B112" s="9"/>
      <c r="C112" s="20" t="s">
        <v>593</v>
      </c>
      <c r="D112" s="17"/>
      <c r="E112" s="63" t="s">
        <v>32</v>
      </c>
      <c r="F112" s="18">
        <v>200</v>
      </c>
      <c r="G112" s="18">
        <v>0</v>
      </c>
      <c r="H112" s="18">
        <v>150</v>
      </c>
      <c r="I112" s="351">
        <v>0</v>
      </c>
      <c r="J112" s="18">
        <v>150</v>
      </c>
      <c r="K112" s="18">
        <v>200</v>
      </c>
      <c r="L112" s="147">
        <v>24</v>
      </c>
      <c r="M112" s="251">
        <v>0</v>
      </c>
      <c r="N112" s="97">
        <v>0</v>
      </c>
      <c r="O112" s="97">
        <v>0</v>
      </c>
      <c r="P112" s="97">
        <v>0</v>
      </c>
      <c r="Q112" s="97">
        <v>45</v>
      </c>
      <c r="R112" s="97">
        <v>100</v>
      </c>
      <c r="S112" s="11">
        <f aca="true" t="shared" si="6" ref="S112:S119">SUM(F112:R112)</f>
        <v>869</v>
      </c>
      <c r="T112" s="9"/>
      <c r="U112" s="18">
        <f aca="true" t="shared" si="7" ref="U112:U119">S112*T112</f>
        <v>0</v>
      </c>
    </row>
    <row r="113" spans="1:21" ht="24">
      <c r="A113" s="9" t="s">
        <v>149</v>
      </c>
      <c r="B113" s="9"/>
      <c r="C113" s="20" t="s">
        <v>594</v>
      </c>
      <c r="D113" s="17"/>
      <c r="E113" s="63" t="s">
        <v>32</v>
      </c>
      <c r="F113" s="18">
        <v>100</v>
      </c>
      <c r="G113" s="18">
        <v>0</v>
      </c>
      <c r="H113" s="18">
        <v>0</v>
      </c>
      <c r="I113" s="351">
        <v>0</v>
      </c>
      <c r="J113" s="18">
        <v>0</v>
      </c>
      <c r="K113" s="18">
        <v>0</v>
      </c>
      <c r="L113" s="147">
        <v>24</v>
      </c>
      <c r="M113" s="251">
        <v>0</v>
      </c>
      <c r="N113" s="97">
        <v>0</v>
      </c>
      <c r="O113" s="97">
        <v>0</v>
      </c>
      <c r="P113" s="97">
        <v>0</v>
      </c>
      <c r="Q113" s="97">
        <v>30</v>
      </c>
      <c r="R113" s="97">
        <v>0</v>
      </c>
      <c r="S113" s="11">
        <f t="shared" si="6"/>
        <v>154</v>
      </c>
      <c r="T113" s="9"/>
      <c r="U113" s="18">
        <f t="shared" si="7"/>
        <v>0</v>
      </c>
    </row>
    <row r="114" spans="1:21" ht="12">
      <c r="A114" s="9" t="s">
        <v>151</v>
      </c>
      <c r="B114" s="9"/>
      <c r="C114" s="20" t="s">
        <v>595</v>
      </c>
      <c r="D114" s="17"/>
      <c r="E114" s="63" t="s">
        <v>534</v>
      </c>
      <c r="F114" s="18">
        <v>75</v>
      </c>
      <c r="G114" s="18">
        <v>60</v>
      </c>
      <c r="H114" s="18">
        <v>10</v>
      </c>
      <c r="I114" s="351">
        <v>5</v>
      </c>
      <c r="J114" s="18">
        <v>60</v>
      </c>
      <c r="K114" s="18">
        <v>80</v>
      </c>
      <c r="L114" s="147">
        <v>12</v>
      </c>
      <c r="M114" s="251">
        <v>24</v>
      </c>
      <c r="N114" s="97">
        <v>24</v>
      </c>
      <c r="O114" s="97">
        <v>0</v>
      </c>
      <c r="P114" s="97">
        <v>0</v>
      </c>
      <c r="Q114" s="97">
        <v>6</v>
      </c>
      <c r="R114" s="97">
        <v>20</v>
      </c>
      <c r="S114" s="11">
        <f t="shared" si="6"/>
        <v>376</v>
      </c>
      <c r="T114" s="9"/>
      <c r="U114" s="18">
        <f t="shared" si="7"/>
        <v>0</v>
      </c>
    </row>
    <row r="115" spans="1:21" ht="24">
      <c r="A115" s="9" t="s">
        <v>153</v>
      </c>
      <c r="B115" s="9"/>
      <c r="C115" s="20" t="s">
        <v>597</v>
      </c>
      <c r="D115" s="17"/>
      <c r="E115" s="63" t="s">
        <v>534</v>
      </c>
      <c r="F115" s="18">
        <v>24</v>
      </c>
      <c r="G115" s="18">
        <v>18</v>
      </c>
      <c r="H115" s="18">
        <v>10</v>
      </c>
      <c r="I115" s="351">
        <v>10</v>
      </c>
      <c r="J115" s="18">
        <v>3</v>
      </c>
      <c r="K115" s="18">
        <v>10</v>
      </c>
      <c r="L115" s="147">
        <v>12</v>
      </c>
      <c r="M115" s="251">
        <v>5</v>
      </c>
      <c r="N115" s="97">
        <v>15</v>
      </c>
      <c r="O115" s="97">
        <v>0</v>
      </c>
      <c r="P115" s="97">
        <v>21</v>
      </c>
      <c r="Q115" s="97">
        <v>3</v>
      </c>
      <c r="R115" s="97">
        <v>10</v>
      </c>
      <c r="S115" s="11">
        <f t="shared" si="6"/>
        <v>141</v>
      </c>
      <c r="T115" s="123"/>
      <c r="U115" s="18">
        <f t="shared" si="7"/>
        <v>0</v>
      </c>
    </row>
    <row r="116" spans="1:21" ht="24">
      <c r="A116" s="9" t="s">
        <v>154</v>
      </c>
      <c r="B116" s="9"/>
      <c r="C116" s="20" t="s">
        <v>599</v>
      </c>
      <c r="D116" s="17"/>
      <c r="E116" s="63" t="s">
        <v>534</v>
      </c>
      <c r="F116" s="18">
        <v>60</v>
      </c>
      <c r="G116" s="18">
        <v>50</v>
      </c>
      <c r="H116" s="18">
        <v>0</v>
      </c>
      <c r="I116" s="351">
        <v>25</v>
      </c>
      <c r="J116" s="18">
        <v>0</v>
      </c>
      <c r="K116" s="18">
        <v>0</v>
      </c>
      <c r="L116" s="147">
        <v>12</v>
      </c>
      <c r="M116" s="251">
        <v>0</v>
      </c>
      <c r="N116" s="97">
        <v>12</v>
      </c>
      <c r="O116" s="97">
        <v>0</v>
      </c>
      <c r="P116" s="97">
        <v>0</v>
      </c>
      <c r="Q116" s="97">
        <v>0</v>
      </c>
      <c r="R116" s="97">
        <v>10</v>
      </c>
      <c r="S116" s="11">
        <f t="shared" si="6"/>
        <v>169</v>
      </c>
      <c r="T116" s="123"/>
      <c r="U116" s="18">
        <f t="shared" si="7"/>
        <v>0</v>
      </c>
    </row>
    <row r="117" spans="1:21" ht="12">
      <c r="A117" s="9" t="s">
        <v>155</v>
      </c>
      <c r="B117" s="9"/>
      <c r="C117" s="20" t="s">
        <v>602</v>
      </c>
      <c r="D117" s="17"/>
      <c r="E117" s="63" t="s">
        <v>534</v>
      </c>
      <c r="F117" s="18">
        <v>3</v>
      </c>
      <c r="G117" s="18">
        <v>18</v>
      </c>
      <c r="H117" s="18">
        <v>0</v>
      </c>
      <c r="I117" s="351">
        <v>0</v>
      </c>
      <c r="J117" s="18">
        <v>3</v>
      </c>
      <c r="K117" s="40">
        <v>3</v>
      </c>
      <c r="L117" s="64">
        <v>6</v>
      </c>
      <c r="M117" s="251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10</v>
      </c>
      <c r="S117" s="11">
        <f t="shared" si="6"/>
        <v>43</v>
      </c>
      <c r="T117" s="9"/>
      <c r="U117" s="18">
        <f t="shared" si="7"/>
        <v>0</v>
      </c>
    </row>
    <row r="118" spans="1:21" ht="24">
      <c r="A118" s="9" t="s">
        <v>156</v>
      </c>
      <c r="B118" s="9"/>
      <c r="C118" s="20" t="s">
        <v>604</v>
      </c>
      <c r="D118" s="17"/>
      <c r="E118" s="18" t="s">
        <v>572</v>
      </c>
      <c r="F118" s="18">
        <v>0</v>
      </c>
      <c r="G118" s="18">
        <v>30</v>
      </c>
      <c r="H118" s="18">
        <v>0</v>
      </c>
      <c r="I118" s="351">
        <v>0</v>
      </c>
      <c r="J118" s="18">
        <v>0</v>
      </c>
      <c r="K118" s="18">
        <v>0</v>
      </c>
      <c r="L118" s="147">
        <v>0</v>
      </c>
      <c r="M118" s="251">
        <v>0</v>
      </c>
      <c r="N118" s="97">
        <v>0</v>
      </c>
      <c r="O118" s="97">
        <v>6</v>
      </c>
      <c r="P118" s="97">
        <v>0</v>
      </c>
      <c r="Q118" s="97">
        <v>0</v>
      </c>
      <c r="R118" s="97">
        <v>0</v>
      </c>
      <c r="S118" s="11">
        <f t="shared" si="6"/>
        <v>36</v>
      </c>
      <c r="T118" s="9"/>
      <c r="U118" s="18">
        <f t="shared" si="7"/>
        <v>0</v>
      </c>
    </row>
    <row r="119" spans="1:21" ht="17.25" customHeight="1">
      <c r="A119" s="9" t="s">
        <v>157</v>
      </c>
      <c r="B119" s="9"/>
      <c r="C119" s="20" t="s">
        <v>606</v>
      </c>
      <c r="D119" s="17"/>
      <c r="E119" s="63" t="s">
        <v>534</v>
      </c>
      <c r="F119" s="18">
        <v>21</v>
      </c>
      <c r="G119" s="18">
        <v>0</v>
      </c>
      <c r="H119" s="18">
        <v>0</v>
      </c>
      <c r="I119" s="351">
        <v>0</v>
      </c>
      <c r="J119" s="18">
        <v>0</v>
      </c>
      <c r="K119" s="18">
        <v>5</v>
      </c>
      <c r="L119" s="147">
        <v>24</v>
      </c>
      <c r="M119" s="378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10</v>
      </c>
      <c r="S119" s="11">
        <f t="shared" si="6"/>
        <v>60</v>
      </c>
      <c r="T119" s="9"/>
      <c r="U119" s="18">
        <f t="shared" si="7"/>
        <v>0</v>
      </c>
    </row>
    <row r="120" spans="2:21" ht="12.75" customHeight="1">
      <c r="B120" s="76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425" t="s">
        <v>25</v>
      </c>
      <c r="P120" s="426"/>
      <c r="Q120" s="427"/>
      <c r="R120" s="422" t="s">
        <v>165</v>
      </c>
      <c r="S120" s="423"/>
      <c r="T120" s="424"/>
      <c r="U120" s="105">
        <f>SUM(U109:U119)</f>
        <v>0</v>
      </c>
    </row>
    <row r="121" spans="2:21" ht="12.75" customHeight="1">
      <c r="B121" s="76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400" t="s">
        <v>166</v>
      </c>
      <c r="S121" s="421"/>
      <c r="T121" s="374"/>
      <c r="U121" s="105">
        <f>U120*0.055</f>
        <v>0</v>
      </c>
    </row>
    <row r="122" spans="2:21" ht="12.75" customHeight="1">
      <c r="B122" s="76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400" t="s">
        <v>167</v>
      </c>
      <c r="S122" s="421"/>
      <c r="T122" s="374"/>
      <c r="U122" s="97">
        <f>U120+U121</f>
        <v>0</v>
      </c>
    </row>
    <row r="123" spans="2:21" ht="12">
      <c r="B123" s="76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2:21" ht="12" customHeight="1">
      <c r="B124" s="76"/>
      <c r="C124" s="385" t="s">
        <v>168</v>
      </c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</row>
    <row r="125" spans="2:21" ht="12">
      <c r="B125" s="76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2:21" ht="12">
      <c r="B126" s="76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3:21" ht="12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3:21" ht="12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3:21" ht="12" customHeight="1">
      <c r="C129" s="386" t="s">
        <v>169</v>
      </c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  <c r="T129" s="386"/>
      <c r="U129" s="386"/>
    </row>
    <row r="130" spans="3:21" ht="12" customHeight="1">
      <c r="C130" s="385" t="s">
        <v>170</v>
      </c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</row>
    <row r="132" spans="3:7" ht="24" customHeight="1">
      <c r="C132" s="181" t="s">
        <v>171</v>
      </c>
      <c r="G132" s="6" t="s">
        <v>172</v>
      </c>
    </row>
    <row r="133" ht="12">
      <c r="F133" s="190" t="s">
        <v>173</v>
      </c>
    </row>
    <row r="134" ht="12">
      <c r="F134" s="190" t="s">
        <v>174</v>
      </c>
    </row>
    <row r="135" ht="12">
      <c r="F135" s="190" t="s">
        <v>175</v>
      </c>
    </row>
  </sheetData>
  <sheetProtection selectLockedCells="1" selectUnlockedCells="1"/>
  <mergeCells count="18">
    <mergeCell ref="C7:U7"/>
    <mergeCell ref="C8:U8"/>
    <mergeCell ref="C10:U10"/>
    <mergeCell ref="C11:U11"/>
    <mergeCell ref="C130:U130"/>
    <mergeCell ref="R120:T120"/>
    <mergeCell ref="R121:T121"/>
    <mergeCell ref="R122:T122"/>
    <mergeCell ref="O120:Q120"/>
    <mergeCell ref="C124:U124"/>
    <mergeCell ref="C129:U129"/>
    <mergeCell ref="A88:B88"/>
    <mergeCell ref="A110:B110"/>
    <mergeCell ref="A60:B60"/>
    <mergeCell ref="F12:S12"/>
    <mergeCell ref="F42:S42"/>
    <mergeCell ref="F79:S79"/>
    <mergeCell ref="F108:S108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- PIBRAC&amp;R&amp;9Lycée Saint-Exupéry
Clg Guillaumet-Mermoz
BLAGNAC</oddHeader>
    <oddFooter>&amp;RPage &amp;P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4:U76"/>
  <sheetViews>
    <sheetView zoomScalePageLayoutView="0" workbookViewId="0" topLeftCell="A25">
      <selection activeCell="U57" sqref="U57"/>
    </sheetView>
  </sheetViews>
  <sheetFormatPr defaultColWidth="11.421875" defaultRowHeight="12.75"/>
  <cols>
    <col min="1" max="1" width="8.421875" style="1" customWidth="1"/>
    <col min="2" max="2" width="5.00390625" style="1" customWidth="1"/>
    <col min="3" max="3" width="24.421875" style="181" customWidth="1"/>
    <col min="4" max="4" width="8.8515625" style="1" customWidth="1"/>
    <col min="5" max="5" width="6.140625" style="6" customWidth="1"/>
    <col min="6" max="7" width="7.421875" style="6" customWidth="1"/>
    <col min="8" max="8" width="5.421875" style="6" customWidth="1"/>
    <col min="9" max="9" width="9.421875" style="6" customWidth="1"/>
    <col min="10" max="10" width="7.00390625" style="6" customWidth="1"/>
    <col min="11" max="11" width="6.8515625" style="6" customWidth="1"/>
    <col min="12" max="12" width="5.57421875" style="6" customWidth="1"/>
    <col min="13" max="13" width="6.57421875" style="6" customWidth="1"/>
    <col min="14" max="14" width="6.8515625" style="6" customWidth="1"/>
    <col min="15" max="15" width="6.140625" style="6" customWidth="1"/>
    <col min="16" max="17" width="6.8515625" style="6" customWidth="1"/>
    <col min="18" max="18" width="6.421875" style="6" customWidth="1"/>
    <col min="19" max="19" width="7.421875" style="6" customWidth="1"/>
    <col min="20" max="20" width="7.57421875" style="1" customWidth="1"/>
    <col min="21" max="21" width="5.8515625" style="1" customWidth="1"/>
    <col min="22" max="16384" width="11.421875" style="1" customWidth="1"/>
  </cols>
  <sheetData>
    <row r="4" spans="3:21" ht="12">
      <c r="C4" s="420" t="s">
        <v>886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</row>
    <row r="5" spans="3:21" ht="12">
      <c r="C5" s="420" t="s">
        <v>0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</row>
    <row r="6" spans="3:19" ht="8.25" customHeight="1">
      <c r="C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3:21" ht="12" customHeight="1">
      <c r="C7" s="387" t="s">
        <v>526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</row>
    <row r="8" spans="3:21" ht="12" customHeight="1">
      <c r="C8" s="387" t="s">
        <v>608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</row>
    <row r="9" spans="3:19" ht="12" customHeight="1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ht="63.75" customHeight="1">
      <c r="A10" s="122" t="s">
        <v>2</v>
      </c>
      <c r="B10" s="33" t="s">
        <v>3</v>
      </c>
      <c r="C10" s="14" t="s">
        <v>4</v>
      </c>
      <c r="D10" s="14" t="s">
        <v>5</v>
      </c>
      <c r="E10" s="13" t="s">
        <v>6</v>
      </c>
      <c r="F10" s="404" t="s">
        <v>7</v>
      </c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110" t="s">
        <v>198</v>
      </c>
      <c r="U10" s="13" t="s">
        <v>9</v>
      </c>
    </row>
    <row r="11" spans="1:21" ht="36">
      <c r="A11" s="122" t="s">
        <v>10</v>
      </c>
      <c r="B11" s="9"/>
      <c r="C11" s="205" t="s">
        <v>609</v>
      </c>
      <c r="D11" s="61"/>
      <c r="E11" s="69"/>
      <c r="F11" s="34" t="s">
        <v>12</v>
      </c>
      <c r="G11" s="34" t="s">
        <v>13</v>
      </c>
      <c r="H11" s="34" t="s">
        <v>249</v>
      </c>
      <c r="I11" s="34" t="s">
        <v>15</v>
      </c>
      <c r="J11" s="34" t="s">
        <v>16</v>
      </c>
      <c r="K11" s="34" t="s">
        <v>250</v>
      </c>
      <c r="L11" s="31" t="s">
        <v>18</v>
      </c>
      <c r="M11" s="31" t="s">
        <v>19</v>
      </c>
      <c r="N11" s="31" t="s">
        <v>20</v>
      </c>
      <c r="O11" s="31" t="s">
        <v>21</v>
      </c>
      <c r="P11" s="31" t="s">
        <v>22</v>
      </c>
      <c r="Q11" s="31" t="s">
        <v>23</v>
      </c>
      <c r="R11" s="31" t="s">
        <v>24</v>
      </c>
      <c r="S11" s="34" t="s">
        <v>182</v>
      </c>
      <c r="T11" s="9"/>
      <c r="U11" s="9"/>
    </row>
    <row r="12" spans="1:21" ht="12">
      <c r="A12" s="9" t="s">
        <v>26</v>
      </c>
      <c r="B12" s="9"/>
      <c r="C12" s="47" t="s">
        <v>610</v>
      </c>
      <c r="D12" s="9"/>
      <c r="E12" s="63" t="s">
        <v>32</v>
      </c>
      <c r="F12" s="18">
        <v>200</v>
      </c>
      <c r="G12" s="65">
        <v>150</v>
      </c>
      <c r="H12" s="65">
        <v>150</v>
      </c>
      <c r="I12" s="347">
        <v>80</v>
      </c>
      <c r="J12" s="65">
        <v>100</v>
      </c>
      <c r="K12" s="65">
        <v>150</v>
      </c>
      <c r="L12" s="70">
        <v>100</v>
      </c>
      <c r="M12" s="251">
        <v>80</v>
      </c>
      <c r="N12" s="135">
        <v>40</v>
      </c>
      <c r="O12" s="65">
        <v>60</v>
      </c>
      <c r="P12" s="65">
        <v>40</v>
      </c>
      <c r="Q12" s="65">
        <v>30</v>
      </c>
      <c r="R12" s="65">
        <v>50</v>
      </c>
      <c r="S12" s="65">
        <f>SUM(F12:R12)</f>
        <v>1230</v>
      </c>
      <c r="T12" s="123"/>
      <c r="U12" s="18">
        <f>S12*T12</f>
        <v>0</v>
      </c>
    </row>
    <row r="13" spans="1:21" ht="15" customHeight="1">
      <c r="A13" s="9" t="s">
        <v>29</v>
      </c>
      <c r="B13" s="9"/>
      <c r="C13" s="47" t="s">
        <v>611</v>
      </c>
      <c r="D13" s="9"/>
      <c r="E13" s="63" t="s">
        <v>32</v>
      </c>
      <c r="F13" s="18">
        <v>100</v>
      </c>
      <c r="G13" s="65">
        <v>100</v>
      </c>
      <c r="H13" s="65">
        <v>30</v>
      </c>
      <c r="I13" s="347">
        <v>30</v>
      </c>
      <c r="J13" s="65">
        <v>10</v>
      </c>
      <c r="K13" s="65">
        <v>50</v>
      </c>
      <c r="L13" s="70">
        <v>0</v>
      </c>
      <c r="M13" s="251">
        <v>60</v>
      </c>
      <c r="N13" s="135">
        <v>0</v>
      </c>
      <c r="O13" s="65">
        <v>0</v>
      </c>
      <c r="P13" s="65">
        <v>30</v>
      </c>
      <c r="Q13" s="65">
        <v>0</v>
      </c>
      <c r="R13" s="65">
        <v>100</v>
      </c>
      <c r="S13" s="65">
        <f aca="true" t="shared" si="0" ref="S13:S40">SUM(F13:R13)</f>
        <v>510</v>
      </c>
      <c r="T13" s="123"/>
      <c r="U13" s="18">
        <f aca="true" t="shared" si="1" ref="U13:U40">S13*T13</f>
        <v>0</v>
      </c>
    </row>
    <row r="14" spans="1:21" ht="12">
      <c r="A14" s="9" t="s">
        <v>30</v>
      </c>
      <c r="B14" s="9"/>
      <c r="C14" s="47" t="s">
        <v>612</v>
      </c>
      <c r="D14" s="9"/>
      <c r="E14" s="63" t="s">
        <v>32</v>
      </c>
      <c r="F14" s="18">
        <v>160</v>
      </c>
      <c r="G14" s="65">
        <v>100</v>
      </c>
      <c r="H14" s="65">
        <v>30</v>
      </c>
      <c r="I14" s="347">
        <v>30</v>
      </c>
      <c r="J14" s="65">
        <v>100</v>
      </c>
      <c r="K14" s="65">
        <v>100</v>
      </c>
      <c r="L14" s="70">
        <v>20</v>
      </c>
      <c r="M14" s="251">
        <v>40</v>
      </c>
      <c r="N14" s="135">
        <v>40</v>
      </c>
      <c r="O14" s="65">
        <v>0</v>
      </c>
      <c r="P14" s="65">
        <v>40</v>
      </c>
      <c r="Q14" s="65">
        <v>30</v>
      </c>
      <c r="R14" s="65">
        <v>100</v>
      </c>
      <c r="S14" s="65">
        <f t="shared" si="0"/>
        <v>790</v>
      </c>
      <c r="T14" s="123"/>
      <c r="U14" s="18">
        <f t="shared" si="1"/>
        <v>0</v>
      </c>
    </row>
    <row r="15" spans="1:21" ht="12">
      <c r="A15" s="9" t="s">
        <v>33</v>
      </c>
      <c r="B15" s="9"/>
      <c r="C15" s="47" t="s">
        <v>613</v>
      </c>
      <c r="D15" s="9"/>
      <c r="E15" s="63" t="s">
        <v>32</v>
      </c>
      <c r="F15" s="18">
        <v>200</v>
      </c>
      <c r="G15" s="65">
        <v>100</v>
      </c>
      <c r="H15" s="65">
        <v>60</v>
      </c>
      <c r="I15" s="347">
        <v>60</v>
      </c>
      <c r="J15" s="65">
        <v>100</v>
      </c>
      <c r="K15" s="65">
        <v>150</v>
      </c>
      <c r="L15" s="70">
        <v>20</v>
      </c>
      <c r="M15" s="251">
        <v>40</v>
      </c>
      <c r="N15" s="135">
        <v>40</v>
      </c>
      <c r="O15" s="65">
        <v>100</v>
      </c>
      <c r="P15" s="65">
        <v>0</v>
      </c>
      <c r="Q15" s="65">
        <v>50</v>
      </c>
      <c r="R15" s="65">
        <v>100</v>
      </c>
      <c r="S15" s="65">
        <f t="shared" si="0"/>
        <v>1020</v>
      </c>
      <c r="T15" s="123"/>
      <c r="U15" s="18">
        <f t="shared" si="1"/>
        <v>0</v>
      </c>
    </row>
    <row r="16" spans="1:21" ht="12">
      <c r="A16" s="9" t="s">
        <v>35</v>
      </c>
      <c r="B16" s="9"/>
      <c r="C16" s="47" t="s">
        <v>614</v>
      </c>
      <c r="D16" s="9"/>
      <c r="E16" s="63" t="s">
        <v>32</v>
      </c>
      <c r="F16" s="65">
        <v>2500</v>
      </c>
      <c r="G16" s="65">
        <v>2000</v>
      </c>
      <c r="H16" s="65">
        <v>500</v>
      </c>
      <c r="I16" s="347">
        <v>500</v>
      </c>
      <c r="J16" s="65">
        <v>800</v>
      </c>
      <c r="K16" s="65">
        <v>1000</v>
      </c>
      <c r="L16" s="70">
        <v>150</v>
      </c>
      <c r="M16" s="251">
        <v>200</v>
      </c>
      <c r="N16" s="135">
        <v>150</v>
      </c>
      <c r="O16" s="65">
        <v>400</v>
      </c>
      <c r="P16" s="65">
        <v>600</v>
      </c>
      <c r="Q16" s="65">
        <v>500</v>
      </c>
      <c r="R16" s="65">
        <v>1000</v>
      </c>
      <c r="S16" s="65">
        <f t="shared" si="0"/>
        <v>10300</v>
      </c>
      <c r="T16" s="123"/>
      <c r="U16" s="18">
        <f t="shared" si="1"/>
        <v>0</v>
      </c>
    </row>
    <row r="17" spans="1:21" ht="18" customHeight="1">
      <c r="A17" s="9" t="s">
        <v>37</v>
      </c>
      <c r="B17" s="9"/>
      <c r="C17" s="47" t="s">
        <v>615</v>
      </c>
      <c r="D17" s="9"/>
      <c r="E17" s="63" t="s">
        <v>32</v>
      </c>
      <c r="F17" s="65">
        <v>100</v>
      </c>
      <c r="G17" s="65">
        <v>100</v>
      </c>
      <c r="H17" s="65">
        <v>60</v>
      </c>
      <c r="I17" s="347">
        <v>0</v>
      </c>
      <c r="J17" s="65">
        <v>100</v>
      </c>
      <c r="K17" s="65">
        <v>50</v>
      </c>
      <c r="L17" s="70">
        <v>0</v>
      </c>
      <c r="M17" s="251">
        <v>60</v>
      </c>
      <c r="N17" s="135">
        <v>40</v>
      </c>
      <c r="O17" s="65">
        <v>0</v>
      </c>
      <c r="P17" s="65">
        <v>0</v>
      </c>
      <c r="Q17" s="65">
        <v>100</v>
      </c>
      <c r="R17" s="65">
        <v>100</v>
      </c>
      <c r="S17" s="65">
        <f t="shared" si="0"/>
        <v>710</v>
      </c>
      <c r="T17" s="123"/>
      <c r="U17" s="18">
        <f t="shared" si="1"/>
        <v>0</v>
      </c>
    </row>
    <row r="18" spans="1:21" ht="24.75" customHeight="1">
      <c r="A18" s="9" t="s">
        <v>39</v>
      </c>
      <c r="B18" s="9"/>
      <c r="C18" s="47" t="s">
        <v>616</v>
      </c>
      <c r="D18" s="9"/>
      <c r="E18" s="63" t="s">
        <v>32</v>
      </c>
      <c r="F18" s="65">
        <v>100</v>
      </c>
      <c r="G18" s="65">
        <v>100</v>
      </c>
      <c r="H18" s="65">
        <v>60</v>
      </c>
      <c r="I18" s="347">
        <v>0</v>
      </c>
      <c r="J18" s="65">
        <v>50</v>
      </c>
      <c r="K18" s="65">
        <v>50</v>
      </c>
      <c r="L18" s="70">
        <v>0</v>
      </c>
      <c r="M18" s="251">
        <v>80</v>
      </c>
      <c r="N18" s="135">
        <v>20</v>
      </c>
      <c r="O18" s="65">
        <v>0</v>
      </c>
      <c r="P18" s="65">
        <v>0</v>
      </c>
      <c r="Q18" s="65">
        <v>0</v>
      </c>
      <c r="R18" s="65">
        <v>100</v>
      </c>
      <c r="S18" s="65">
        <f t="shared" si="0"/>
        <v>560</v>
      </c>
      <c r="T18" s="123"/>
      <c r="U18" s="18">
        <f t="shared" si="1"/>
        <v>0</v>
      </c>
    </row>
    <row r="19" spans="1:21" ht="45.75" customHeight="1">
      <c r="A19" s="9" t="s">
        <v>41</v>
      </c>
      <c r="B19" s="9"/>
      <c r="C19" s="47" t="s">
        <v>617</v>
      </c>
      <c r="D19" s="9"/>
      <c r="E19" s="177" t="s">
        <v>618</v>
      </c>
      <c r="F19" s="65">
        <v>100</v>
      </c>
      <c r="G19" s="65">
        <v>100</v>
      </c>
      <c r="H19" s="65">
        <v>40</v>
      </c>
      <c r="I19" s="347">
        <v>30</v>
      </c>
      <c r="J19" s="65">
        <v>50</v>
      </c>
      <c r="K19" s="65">
        <v>40</v>
      </c>
      <c r="L19" s="70">
        <v>0</v>
      </c>
      <c r="M19" s="251">
        <v>5</v>
      </c>
      <c r="N19" s="135">
        <v>0</v>
      </c>
      <c r="O19" s="65">
        <v>0</v>
      </c>
      <c r="P19" s="65">
        <v>50</v>
      </c>
      <c r="Q19" s="65">
        <v>20</v>
      </c>
      <c r="R19" s="65">
        <v>50</v>
      </c>
      <c r="S19" s="65">
        <f t="shared" si="0"/>
        <v>485</v>
      </c>
      <c r="T19" s="123"/>
      <c r="U19" s="18">
        <f t="shared" si="1"/>
        <v>0</v>
      </c>
    </row>
    <row r="20" spans="1:21" ht="12">
      <c r="A20" s="9" t="s">
        <v>43</v>
      </c>
      <c r="B20" s="9"/>
      <c r="C20" s="47" t="s">
        <v>619</v>
      </c>
      <c r="D20" s="9"/>
      <c r="E20" s="63" t="s">
        <v>32</v>
      </c>
      <c r="F20" s="18">
        <v>10</v>
      </c>
      <c r="G20" s="65">
        <v>0</v>
      </c>
      <c r="H20" s="65">
        <v>5</v>
      </c>
      <c r="I20" s="347">
        <v>5</v>
      </c>
      <c r="J20" s="65">
        <v>5</v>
      </c>
      <c r="K20" s="65">
        <v>5</v>
      </c>
      <c r="L20" s="70">
        <v>10</v>
      </c>
      <c r="M20" s="251">
        <v>5</v>
      </c>
      <c r="N20" s="135">
        <v>5</v>
      </c>
      <c r="O20" s="65">
        <v>10</v>
      </c>
      <c r="P20" s="65">
        <v>10</v>
      </c>
      <c r="Q20" s="65">
        <v>15</v>
      </c>
      <c r="R20" s="65">
        <v>0</v>
      </c>
      <c r="S20" s="65">
        <f t="shared" si="0"/>
        <v>85</v>
      </c>
      <c r="T20" s="123"/>
      <c r="U20" s="18">
        <f t="shared" si="1"/>
        <v>0</v>
      </c>
    </row>
    <row r="21" spans="1:21" ht="24">
      <c r="A21" s="9" t="s">
        <v>44</v>
      </c>
      <c r="B21" s="9"/>
      <c r="C21" s="47" t="s">
        <v>620</v>
      </c>
      <c r="D21" s="9"/>
      <c r="E21" s="63" t="s">
        <v>32</v>
      </c>
      <c r="F21" s="18">
        <v>1000</v>
      </c>
      <c r="G21" s="65">
        <v>1500</v>
      </c>
      <c r="H21" s="65">
        <v>150</v>
      </c>
      <c r="I21" s="347">
        <v>200</v>
      </c>
      <c r="J21" s="65">
        <v>400</v>
      </c>
      <c r="K21" s="65">
        <v>500</v>
      </c>
      <c r="L21" s="70">
        <v>30</v>
      </c>
      <c r="M21" s="251">
        <v>120</v>
      </c>
      <c r="N21" s="135">
        <v>100</v>
      </c>
      <c r="O21" s="65">
        <v>100</v>
      </c>
      <c r="P21" s="65">
        <v>160</v>
      </c>
      <c r="Q21" s="65">
        <v>200</v>
      </c>
      <c r="R21" s="65">
        <v>200</v>
      </c>
      <c r="S21" s="65">
        <f t="shared" si="0"/>
        <v>4660</v>
      </c>
      <c r="T21" s="123"/>
      <c r="U21" s="18">
        <f t="shared" si="1"/>
        <v>0</v>
      </c>
    </row>
    <row r="22" spans="1:21" ht="24">
      <c r="A22" s="9" t="s">
        <v>46</v>
      </c>
      <c r="B22" s="9"/>
      <c r="C22" s="47" t="s">
        <v>621</v>
      </c>
      <c r="D22" s="9"/>
      <c r="E22" s="63" t="s">
        <v>32</v>
      </c>
      <c r="F22" s="18">
        <v>150</v>
      </c>
      <c r="G22" s="65">
        <v>300</v>
      </c>
      <c r="H22" s="65">
        <v>20</v>
      </c>
      <c r="I22" s="347">
        <v>20</v>
      </c>
      <c r="J22" s="65">
        <v>30</v>
      </c>
      <c r="K22" s="65">
        <v>40</v>
      </c>
      <c r="L22" s="70">
        <v>0</v>
      </c>
      <c r="M22" s="251">
        <v>0</v>
      </c>
      <c r="N22" s="135">
        <v>20</v>
      </c>
      <c r="O22" s="65">
        <v>0</v>
      </c>
      <c r="P22" s="65">
        <v>120</v>
      </c>
      <c r="Q22" s="65">
        <v>10</v>
      </c>
      <c r="R22" s="65">
        <v>0</v>
      </c>
      <c r="S22" s="65">
        <f t="shared" si="0"/>
        <v>710</v>
      </c>
      <c r="T22" s="123"/>
      <c r="U22" s="18">
        <f t="shared" si="1"/>
        <v>0</v>
      </c>
    </row>
    <row r="23" spans="1:21" ht="23.25" customHeight="1">
      <c r="A23" s="9" t="s">
        <v>48</v>
      </c>
      <c r="B23" s="9"/>
      <c r="C23" s="47" t="s">
        <v>622</v>
      </c>
      <c r="D23" s="9"/>
      <c r="E23" s="63" t="s">
        <v>32</v>
      </c>
      <c r="F23" s="18">
        <v>500</v>
      </c>
      <c r="G23" s="65">
        <v>1000</v>
      </c>
      <c r="H23" s="65">
        <v>500</v>
      </c>
      <c r="I23" s="347">
        <v>400</v>
      </c>
      <c r="J23" s="65">
        <v>600</v>
      </c>
      <c r="K23" s="65">
        <v>500</v>
      </c>
      <c r="L23" s="70">
        <v>50</v>
      </c>
      <c r="M23" s="251">
        <v>200</v>
      </c>
      <c r="N23" s="135">
        <v>200</v>
      </c>
      <c r="O23" s="65">
        <v>400</v>
      </c>
      <c r="P23" s="65">
        <v>200</v>
      </c>
      <c r="Q23" s="65">
        <v>200</v>
      </c>
      <c r="R23" s="65">
        <v>500</v>
      </c>
      <c r="S23" s="65">
        <f t="shared" si="0"/>
        <v>5250</v>
      </c>
      <c r="T23" s="123"/>
      <c r="U23" s="18">
        <f t="shared" si="1"/>
        <v>0</v>
      </c>
    </row>
    <row r="24" spans="1:21" ht="12">
      <c r="A24" s="9" t="s">
        <v>49</v>
      </c>
      <c r="B24" s="9"/>
      <c r="C24" s="9" t="s">
        <v>623</v>
      </c>
      <c r="D24" s="9"/>
      <c r="E24" s="18" t="s">
        <v>32</v>
      </c>
      <c r="F24" s="18">
        <v>100</v>
      </c>
      <c r="G24" s="18">
        <v>200</v>
      </c>
      <c r="H24" s="18">
        <v>0</v>
      </c>
      <c r="I24" s="351">
        <v>30</v>
      </c>
      <c r="J24" s="18">
        <v>20</v>
      </c>
      <c r="K24" s="18">
        <v>30</v>
      </c>
      <c r="L24" s="147">
        <v>0</v>
      </c>
      <c r="M24" s="251">
        <v>40</v>
      </c>
      <c r="N24" s="97">
        <v>20</v>
      </c>
      <c r="O24" s="18">
        <v>30</v>
      </c>
      <c r="P24" s="18">
        <v>40</v>
      </c>
      <c r="Q24" s="18">
        <v>0</v>
      </c>
      <c r="R24" s="18">
        <v>50</v>
      </c>
      <c r="S24" s="65">
        <f t="shared" si="0"/>
        <v>560</v>
      </c>
      <c r="T24" s="123"/>
      <c r="U24" s="18">
        <f t="shared" si="1"/>
        <v>0</v>
      </c>
    </row>
    <row r="25" spans="1:21" ht="12">
      <c r="A25" s="9" t="s">
        <v>50</v>
      </c>
      <c r="B25" s="9"/>
      <c r="C25" s="47" t="s">
        <v>624</v>
      </c>
      <c r="D25" s="9"/>
      <c r="E25" s="63" t="s">
        <v>32</v>
      </c>
      <c r="F25" s="18">
        <v>100</v>
      </c>
      <c r="G25" s="65">
        <v>0</v>
      </c>
      <c r="H25" s="65">
        <v>0</v>
      </c>
      <c r="I25" s="347">
        <v>0</v>
      </c>
      <c r="J25" s="65">
        <v>0</v>
      </c>
      <c r="K25" s="65">
        <v>20</v>
      </c>
      <c r="L25" s="70">
        <v>20</v>
      </c>
      <c r="M25" s="251">
        <v>0</v>
      </c>
      <c r="N25" s="91">
        <v>0</v>
      </c>
      <c r="O25" s="65">
        <v>0</v>
      </c>
      <c r="P25" s="65">
        <v>0</v>
      </c>
      <c r="Q25" s="65">
        <v>0</v>
      </c>
      <c r="R25" s="65">
        <v>10</v>
      </c>
      <c r="S25" s="65">
        <f t="shared" si="0"/>
        <v>150</v>
      </c>
      <c r="T25" s="123"/>
      <c r="U25" s="18">
        <f t="shared" si="1"/>
        <v>0</v>
      </c>
    </row>
    <row r="26" spans="1:21" ht="12">
      <c r="A26" s="9"/>
      <c r="B26" s="9"/>
      <c r="C26" s="49" t="s">
        <v>1101</v>
      </c>
      <c r="D26" s="9"/>
      <c r="E26" s="63"/>
      <c r="F26" s="18"/>
      <c r="G26" s="65"/>
      <c r="H26" s="65"/>
      <c r="I26" s="347"/>
      <c r="J26" s="65"/>
      <c r="K26" s="65"/>
      <c r="L26" s="70"/>
      <c r="M26" s="251"/>
      <c r="N26" s="91"/>
      <c r="O26" s="65"/>
      <c r="P26" s="65"/>
      <c r="Q26" s="65"/>
      <c r="R26" s="65"/>
      <c r="S26" s="65"/>
      <c r="T26" s="123"/>
      <c r="U26" s="18"/>
    </row>
    <row r="27" spans="1:21" ht="12">
      <c r="A27" s="9" t="s">
        <v>52</v>
      </c>
      <c r="B27" s="9"/>
      <c r="C27" s="47" t="s">
        <v>611</v>
      </c>
      <c r="D27" s="9"/>
      <c r="E27" s="63" t="s">
        <v>32</v>
      </c>
      <c r="F27" s="18">
        <v>100</v>
      </c>
      <c r="G27" s="65">
        <v>50</v>
      </c>
      <c r="H27" s="65">
        <v>30</v>
      </c>
      <c r="I27" s="347">
        <v>0</v>
      </c>
      <c r="J27" s="65">
        <v>0</v>
      </c>
      <c r="K27" s="65">
        <v>0</v>
      </c>
      <c r="L27" s="70">
        <v>30</v>
      </c>
      <c r="M27" s="251">
        <v>0</v>
      </c>
      <c r="N27" s="91">
        <v>0</v>
      </c>
      <c r="O27" s="65">
        <v>0</v>
      </c>
      <c r="P27" s="65">
        <v>0</v>
      </c>
      <c r="Q27" s="65">
        <v>0</v>
      </c>
      <c r="R27" s="65">
        <v>100</v>
      </c>
      <c r="S27" s="65">
        <f t="shared" si="0"/>
        <v>310</v>
      </c>
      <c r="T27" s="123"/>
      <c r="U27" s="18">
        <f t="shared" si="1"/>
        <v>0</v>
      </c>
    </row>
    <row r="28" spans="1:21" ht="12">
      <c r="A28" s="9" t="s">
        <v>54</v>
      </c>
      <c r="B28" s="9"/>
      <c r="C28" s="47" t="s">
        <v>612</v>
      </c>
      <c r="D28" s="9"/>
      <c r="E28" s="63" t="s">
        <v>32</v>
      </c>
      <c r="F28" s="18">
        <v>100</v>
      </c>
      <c r="G28" s="65">
        <v>50</v>
      </c>
      <c r="H28" s="65">
        <v>30</v>
      </c>
      <c r="I28" s="347">
        <v>30</v>
      </c>
      <c r="J28" s="65">
        <v>0</v>
      </c>
      <c r="K28" s="65">
        <v>0</v>
      </c>
      <c r="L28" s="70">
        <v>70</v>
      </c>
      <c r="M28" s="251">
        <v>0</v>
      </c>
      <c r="N28" s="91">
        <v>0</v>
      </c>
      <c r="O28" s="65">
        <v>0</v>
      </c>
      <c r="P28" s="65">
        <v>0</v>
      </c>
      <c r="Q28" s="65">
        <v>0</v>
      </c>
      <c r="R28" s="65">
        <v>50</v>
      </c>
      <c r="S28" s="65">
        <f t="shared" si="0"/>
        <v>330</v>
      </c>
      <c r="T28" s="123"/>
      <c r="U28" s="18">
        <f t="shared" si="1"/>
        <v>0</v>
      </c>
    </row>
    <row r="29" spans="1:21" ht="12">
      <c r="A29" s="9" t="s">
        <v>55</v>
      </c>
      <c r="B29" s="9"/>
      <c r="C29" s="47" t="s">
        <v>613</v>
      </c>
      <c r="D29" s="9"/>
      <c r="E29" s="63" t="s">
        <v>32</v>
      </c>
      <c r="F29" s="18">
        <v>100</v>
      </c>
      <c r="G29" s="65">
        <v>50</v>
      </c>
      <c r="H29" s="65">
        <v>60</v>
      </c>
      <c r="I29" s="347">
        <v>30</v>
      </c>
      <c r="J29" s="65">
        <v>10</v>
      </c>
      <c r="K29" s="65">
        <v>0</v>
      </c>
      <c r="L29" s="70">
        <v>70</v>
      </c>
      <c r="M29" s="251">
        <v>20</v>
      </c>
      <c r="N29" s="91">
        <v>0</v>
      </c>
      <c r="O29" s="65">
        <v>0</v>
      </c>
      <c r="P29" s="65">
        <v>0</v>
      </c>
      <c r="Q29" s="65">
        <v>30</v>
      </c>
      <c r="R29" s="65">
        <v>100</v>
      </c>
      <c r="S29" s="65">
        <f t="shared" si="0"/>
        <v>470</v>
      </c>
      <c r="T29" s="123"/>
      <c r="U29" s="18">
        <f t="shared" si="1"/>
        <v>0</v>
      </c>
    </row>
    <row r="30" spans="1:21" ht="24">
      <c r="A30" s="9" t="s">
        <v>57</v>
      </c>
      <c r="B30" s="9"/>
      <c r="C30" s="47" t="s">
        <v>620</v>
      </c>
      <c r="D30" s="9"/>
      <c r="E30" s="63" t="s">
        <v>32</v>
      </c>
      <c r="F30" s="18">
        <v>500</v>
      </c>
      <c r="G30" s="65">
        <v>100</v>
      </c>
      <c r="H30" s="65">
        <v>150</v>
      </c>
      <c r="I30" s="347">
        <v>0</v>
      </c>
      <c r="J30" s="65">
        <v>0</v>
      </c>
      <c r="K30" s="65">
        <v>0</v>
      </c>
      <c r="L30" s="70">
        <v>120</v>
      </c>
      <c r="M30" s="251">
        <v>0</v>
      </c>
      <c r="N30" s="91">
        <v>0</v>
      </c>
      <c r="O30" s="65">
        <v>0</v>
      </c>
      <c r="P30" s="65">
        <v>0</v>
      </c>
      <c r="Q30" s="65">
        <v>35</v>
      </c>
      <c r="R30" s="65">
        <v>100</v>
      </c>
      <c r="S30" s="65">
        <f t="shared" si="0"/>
        <v>1005</v>
      </c>
      <c r="T30" s="123"/>
      <c r="U30" s="18">
        <f t="shared" si="1"/>
        <v>0</v>
      </c>
    </row>
    <row r="31" spans="1:21" ht="12">
      <c r="A31" s="9" t="s">
        <v>59</v>
      </c>
      <c r="B31" s="9"/>
      <c r="C31" s="47" t="s">
        <v>1102</v>
      </c>
      <c r="D31" s="9"/>
      <c r="E31" s="63" t="s">
        <v>32</v>
      </c>
      <c r="F31" s="18">
        <v>150</v>
      </c>
      <c r="G31" s="65">
        <v>100</v>
      </c>
      <c r="H31" s="65">
        <v>60</v>
      </c>
      <c r="I31" s="347">
        <v>0</v>
      </c>
      <c r="J31" s="65">
        <v>0</v>
      </c>
      <c r="K31" s="65">
        <v>80</v>
      </c>
      <c r="L31" s="70">
        <v>20</v>
      </c>
      <c r="M31" s="251">
        <v>0</v>
      </c>
      <c r="N31" s="91">
        <v>0</v>
      </c>
      <c r="O31" s="65">
        <v>0</v>
      </c>
      <c r="P31" s="65">
        <v>0</v>
      </c>
      <c r="Q31" s="65">
        <v>0</v>
      </c>
      <c r="R31" s="65">
        <v>50</v>
      </c>
      <c r="S31" s="65">
        <f t="shared" si="0"/>
        <v>460</v>
      </c>
      <c r="T31" s="123"/>
      <c r="U31" s="18">
        <f t="shared" si="1"/>
        <v>0</v>
      </c>
    </row>
    <row r="32" spans="1:21" ht="12">
      <c r="A32" s="9" t="s">
        <v>61</v>
      </c>
      <c r="B32" s="9"/>
      <c r="C32" s="47" t="s">
        <v>1111</v>
      </c>
      <c r="D32" s="9"/>
      <c r="E32" s="63" t="s">
        <v>32</v>
      </c>
      <c r="F32" s="18">
        <v>300</v>
      </c>
      <c r="G32" s="65">
        <v>100</v>
      </c>
      <c r="H32" s="65">
        <v>500</v>
      </c>
      <c r="I32" s="347">
        <v>0</v>
      </c>
      <c r="J32" s="65">
        <v>0</v>
      </c>
      <c r="K32" s="65">
        <v>0</v>
      </c>
      <c r="L32" s="70">
        <v>500</v>
      </c>
      <c r="M32" s="251">
        <v>80</v>
      </c>
      <c r="N32" s="91">
        <v>0</v>
      </c>
      <c r="O32" s="65">
        <v>0</v>
      </c>
      <c r="P32" s="65">
        <v>0</v>
      </c>
      <c r="Q32" s="65">
        <v>35</v>
      </c>
      <c r="R32" s="65">
        <v>500</v>
      </c>
      <c r="S32" s="65">
        <f t="shared" si="0"/>
        <v>2015</v>
      </c>
      <c r="T32" s="123"/>
      <c r="U32" s="18">
        <f t="shared" si="1"/>
        <v>0</v>
      </c>
    </row>
    <row r="33" spans="1:21" ht="12">
      <c r="A33" s="9" t="s">
        <v>63</v>
      </c>
      <c r="B33" s="9"/>
      <c r="C33" s="47" t="s">
        <v>1105</v>
      </c>
      <c r="D33" s="9"/>
      <c r="E33" s="63" t="s">
        <v>32</v>
      </c>
      <c r="F33" s="18">
        <v>70</v>
      </c>
      <c r="G33" s="65">
        <v>50</v>
      </c>
      <c r="H33" s="65">
        <v>0</v>
      </c>
      <c r="I33" s="347">
        <v>0</v>
      </c>
      <c r="J33" s="65">
        <v>0</v>
      </c>
      <c r="K33" s="65">
        <v>0</v>
      </c>
      <c r="L33" s="70">
        <v>0</v>
      </c>
      <c r="M33" s="251">
        <v>30</v>
      </c>
      <c r="N33" s="91">
        <v>0</v>
      </c>
      <c r="O33" s="65">
        <v>30</v>
      </c>
      <c r="P33" s="65">
        <v>0</v>
      </c>
      <c r="Q33" s="65">
        <v>35</v>
      </c>
      <c r="R33" s="65">
        <v>0</v>
      </c>
      <c r="S33" s="65">
        <f t="shared" si="0"/>
        <v>215</v>
      </c>
      <c r="T33" s="123"/>
      <c r="U33" s="18">
        <f t="shared" si="1"/>
        <v>0</v>
      </c>
    </row>
    <row r="34" spans="1:21" ht="12">
      <c r="A34" s="9" t="s">
        <v>65</v>
      </c>
      <c r="B34" s="9"/>
      <c r="C34" s="47" t="s">
        <v>1103</v>
      </c>
      <c r="D34" s="9"/>
      <c r="E34" s="63" t="s">
        <v>32</v>
      </c>
      <c r="F34" s="18">
        <v>300</v>
      </c>
      <c r="G34" s="65">
        <v>50</v>
      </c>
      <c r="H34" s="65">
        <v>500</v>
      </c>
      <c r="I34" s="347">
        <v>0</v>
      </c>
      <c r="J34" s="65">
        <v>0</v>
      </c>
      <c r="K34" s="65">
        <v>0</v>
      </c>
      <c r="L34" s="70">
        <v>450</v>
      </c>
      <c r="M34" s="251">
        <v>20</v>
      </c>
      <c r="N34" s="91">
        <v>0</v>
      </c>
      <c r="O34" s="65">
        <v>0</v>
      </c>
      <c r="P34" s="65">
        <v>0</v>
      </c>
      <c r="Q34" s="65">
        <v>0</v>
      </c>
      <c r="R34" s="65">
        <v>500</v>
      </c>
      <c r="S34" s="65">
        <f t="shared" si="0"/>
        <v>1820</v>
      </c>
      <c r="T34" s="123"/>
      <c r="U34" s="18">
        <f t="shared" si="1"/>
        <v>0</v>
      </c>
    </row>
    <row r="35" spans="1:21" ht="12.75">
      <c r="A35" s="9"/>
      <c r="B35" s="9"/>
      <c r="C35" s="49" t="s">
        <v>625</v>
      </c>
      <c r="D35" s="9"/>
      <c r="E35" s="63"/>
      <c r="F35" s="18"/>
      <c r="G35" s="65"/>
      <c r="H35" s="65"/>
      <c r="I35" s="347"/>
      <c r="J35" s="65"/>
      <c r="K35" s="65"/>
      <c r="L35" s="70"/>
      <c r="M35" s="291"/>
      <c r="N35" s="135"/>
      <c r="O35" s="65"/>
      <c r="P35" s="65"/>
      <c r="Q35" s="65"/>
      <c r="R35" s="65"/>
      <c r="S35" s="65"/>
      <c r="T35" s="123"/>
      <c r="U35" s="18"/>
    </row>
    <row r="36" spans="1:21" ht="12">
      <c r="A36" s="9" t="s">
        <v>67</v>
      </c>
      <c r="B36" s="9"/>
      <c r="C36" s="47" t="s">
        <v>626</v>
      </c>
      <c r="D36" s="9"/>
      <c r="E36" s="63" t="s">
        <v>627</v>
      </c>
      <c r="F36" s="18">
        <v>20</v>
      </c>
      <c r="G36" s="65">
        <v>0</v>
      </c>
      <c r="H36" s="65">
        <v>0</v>
      </c>
      <c r="I36" s="347">
        <v>5</v>
      </c>
      <c r="J36" s="65">
        <v>10</v>
      </c>
      <c r="K36" s="65">
        <v>10</v>
      </c>
      <c r="L36" s="70">
        <v>5</v>
      </c>
      <c r="M36" s="251">
        <v>0</v>
      </c>
      <c r="N36" s="219">
        <v>0</v>
      </c>
      <c r="O36" s="65">
        <v>0</v>
      </c>
      <c r="P36" s="65">
        <v>5</v>
      </c>
      <c r="Q36" s="65">
        <v>0</v>
      </c>
      <c r="R36" s="65">
        <v>5</v>
      </c>
      <c r="S36" s="65">
        <f t="shared" si="0"/>
        <v>60</v>
      </c>
      <c r="T36" s="123"/>
      <c r="U36" s="18">
        <f t="shared" si="1"/>
        <v>0</v>
      </c>
    </row>
    <row r="37" spans="1:21" ht="12">
      <c r="A37" s="9" t="s">
        <v>69</v>
      </c>
      <c r="B37" s="9"/>
      <c r="C37" s="47" t="s">
        <v>628</v>
      </c>
      <c r="D37" s="9"/>
      <c r="E37" s="63" t="s">
        <v>627</v>
      </c>
      <c r="F37" s="18">
        <v>10</v>
      </c>
      <c r="G37" s="65">
        <v>30</v>
      </c>
      <c r="H37" s="65">
        <v>0</v>
      </c>
      <c r="I37" s="347">
        <v>5</v>
      </c>
      <c r="J37" s="65">
        <v>5</v>
      </c>
      <c r="K37" s="65">
        <v>6</v>
      </c>
      <c r="L37" s="70">
        <v>5</v>
      </c>
      <c r="M37" s="251">
        <v>0</v>
      </c>
      <c r="N37" s="135">
        <v>0</v>
      </c>
      <c r="O37" s="65">
        <v>0</v>
      </c>
      <c r="P37" s="65">
        <v>0</v>
      </c>
      <c r="Q37" s="65">
        <v>2</v>
      </c>
      <c r="R37" s="65">
        <v>5</v>
      </c>
      <c r="S37" s="65">
        <f t="shared" si="0"/>
        <v>68</v>
      </c>
      <c r="T37" s="123"/>
      <c r="U37" s="18">
        <f t="shared" si="1"/>
        <v>0</v>
      </c>
    </row>
    <row r="38" spans="1:21" ht="24">
      <c r="A38" s="9" t="s">
        <v>70</v>
      </c>
      <c r="B38" s="9"/>
      <c r="C38" s="47" t="s">
        <v>629</v>
      </c>
      <c r="D38" s="9"/>
      <c r="E38" s="63" t="s">
        <v>627</v>
      </c>
      <c r="F38" s="18">
        <v>30</v>
      </c>
      <c r="G38" s="65">
        <v>50</v>
      </c>
      <c r="H38" s="65">
        <v>0</v>
      </c>
      <c r="I38" s="347">
        <v>10</v>
      </c>
      <c r="J38" s="65">
        <v>5</v>
      </c>
      <c r="K38" s="65">
        <v>10</v>
      </c>
      <c r="L38" s="70">
        <v>10</v>
      </c>
      <c r="M38" s="251">
        <v>0</v>
      </c>
      <c r="N38" s="135">
        <v>0</v>
      </c>
      <c r="O38" s="65">
        <v>0</v>
      </c>
      <c r="P38" s="65">
        <v>0</v>
      </c>
      <c r="Q38" s="65">
        <v>5</v>
      </c>
      <c r="R38" s="65">
        <v>5</v>
      </c>
      <c r="S38" s="65">
        <f t="shared" si="0"/>
        <v>125</v>
      </c>
      <c r="T38" s="123"/>
      <c r="U38" s="18">
        <f t="shared" si="1"/>
        <v>0</v>
      </c>
    </row>
    <row r="39" spans="1:21" ht="12">
      <c r="A39" s="9" t="s">
        <v>72</v>
      </c>
      <c r="B39" s="9"/>
      <c r="C39" s="47" t="s">
        <v>630</v>
      </c>
      <c r="D39" s="9"/>
      <c r="E39" s="63" t="s">
        <v>627</v>
      </c>
      <c r="F39" s="18">
        <v>40</v>
      </c>
      <c r="G39" s="65">
        <v>30</v>
      </c>
      <c r="H39" s="65">
        <v>5</v>
      </c>
      <c r="I39" s="347"/>
      <c r="J39" s="65">
        <v>5</v>
      </c>
      <c r="K39" s="65">
        <v>10</v>
      </c>
      <c r="L39" s="70">
        <v>10</v>
      </c>
      <c r="M39" s="251">
        <v>0</v>
      </c>
      <c r="N39" s="135">
        <v>4</v>
      </c>
      <c r="O39" s="65">
        <v>0</v>
      </c>
      <c r="P39" s="65">
        <v>10</v>
      </c>
      <c r="Q39" s="65">
        <v>0</v>
      </c>
      <c r="R39" s="65">
        <v>5</v>
      </c>
      <c r="S39" s="65">
        <f t="shared" si="0"/>
        <v>119</v>
      </c>
      <c r="T39" s="123"/>
      <c r="U39" s="18">
        <f t="shared" si="1"/>
        <v>0</v>
      </c>
    </row>
    <row r="40" spans="1:21" ht="12">
      <c r="A40" s="9" t="s">
        <v>74</v>
      </c>
      <c r="B40" s="9"/>
      <c r="C40" s="206" t="s">
        <v>631</v>
      </c>
      <c r="D40" s="74"/>
      <c r="E40" s="71" t="s">
        <v>627</v>
      </c>
      <c r="F40" s="72">
        <v>5</v>
      </c>
      <c r="G40" s="81">
        <v>20</v>
      </c>
      <c r="H40" s="81">
        <v>1</v>
      </c>
      <c r="I40" s="350">
        <v>10</v>
      </c>
      <c r="J40" s="81">
        <v>5</v>
      </c>
      <c r="K40" s="81">
        <v>5</v>
      </c>
      <c r="L40" s="82">
        <v>5</v>
      </c>
      <c r="M40" s="251">
        <v>0</v>
      </c>
      <c r="N40" s="219">
        <v>0</v>
      </c>
      <c r="O40" s="81">
        <v>0</v>
      </c>
      <c r="P40" s="81">
        <v>0</v>
      </c>
      <c r="Q40" s="81">
        <v>1</v>
      </c>
      <c r="R40" s="81">
        <v>2</v>
      </c>
      <c r="S40" s="65">
        <f t="shared" si="0"/>
        <v>54</v>
      </c>
      <c r="T40" s="9"/>
      <c r="U40" s="18">
        <f t="shared" si="1"/>
        <v>0</v>
      </c>
    </row>
    <row r="41" spans="13:21" ht="12">
      <c r="M41" s="5"/>
      <c r="T41" s="77" t="s">
        <v>76</v>
      </c>
      <c r="U41" s="18">
        <f>SUM(U12:U40)</f>
        <v>0</v>
      </c>
    </row>
    <row r="42" s="76" customFormat="1" ht="12"/>
    <row r="43" s="76" customFormat="1" ht="12">
      <c r="S43" s="58"/>
    </row>
    <row r="44" s="76" customFormat="1" ht="12"/>
    <row r="45" s="76" customFormat="1" ht="12"/>
    <row r="46" s="76" customFormat="1" ht="12"/>
    <row r="47" spans="3:19" ht="12"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3:19" ht="12"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ht="12"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ht="12"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21" ht="57" customHeight="1">
      <c r="A51" s="122" t="s">
        <v>2</v>
      </c>
      <c r="B51" s="33" t="s">
        <v>3</v>
      </c>
      <c r="C51" s="14" t="s">
        <v>4</v>
      </c>
      <c r="D51" s="14" t="s">
        <v>5</v>
      </c>
      <c r="E51" s="13" t="s">
        <v>6</v>
      </c>
      <c r="F51" s="404" t="s">
        <v>7</v>
      </c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110" t="s">
        <v>479</v>
      </c>
      <c r="U51" s="13" t="s">
        <v>9</v>
      </c>
    </row>
    <row r="52" spans="1:21" ht="36">
      <c r="A52" s="122" t="s">
        <v>10</v>
      </c>
      <c r="B52" s="9"/>
      <c r="C52" s="16"/>
      <c r="D52" s="9"/>
      <c r="E52" s="63"/>
      <c r="F52" s="34" t="s">
        <v>12</v>
      </c>
      <c r="G52" s="34" t="s">
        <v>13</v>
      </c>
      <c r="H52" s="34" t="s">
        <v>249</v>
      </c>
      <c r="I52" s="34" t="s">
        <v>15</v>
      </c>
      <c r="J52" s="34" t="s">
        <v>16</v>
      </c>
      <c r="K52" s="34" t="s">
        <v>250</v>
      </c>
      <c r="L52" s="31" t="s">
        <v>18</v>
      </c>
      <c r="M52" s="31" t="s">
        <v>19</v>
      </c>
      <c r="N52" s="31" t="s">
        <v>20</v>
      </c>
      <c r="O52" s="31" t="s">
        <v>21</v>
      </c>
      <c r="P52" s="31" t="s">
        <v>22</v>
      </c>
      <c r="Q52" s="31" t="s">
        <v>23</v>
      </c>
      <c r="R52" s="31" t="s">
        <v>24</v>
      </c>
      <c r="S52" s="34" t="s">
        <v>182</v>
      </c>
      <c r="T52" s="9" t="s">
        <v>78</v>
      </c>
      <c r="U52" s="18">
        <f>U41</f>
        <v>0</v>
      </c>
    </row>
    <row r="53" spans="1:21" ht="12">
      <c r="A53" s="9" t="s">
        <v>79</v>
      </c>
      <c r="B53" s="9"/>
      <c r="C53" s="20" t="s">
        <v>632</v>
      </c>
      <c r="D53" s="9"/>
      <c r="E53" s="207" t="s">
        <v>627</v>
      </c>
      <c r="F53" s="18">
        <v>30</v>
      </c>
      <c r="G53" s="65">
        <v>30</v>
      </c>
      <c r="H53" s="65">
        <v>5</v>
      </c>
      <c r="I53" s="347">
        <v>10</v>
      </c>
      <c r="J53" s="65">
        <v>5</v>
      </c>
      <c r="K53" s="65">
        <v>3</v>
      </c>
      <c r="L53" s="65">
        <v>5</v>
      </c>
      <c r="M53" s="70">
        <v>5</v>
      </c>
      <c r="N53" s="65">
        <v>5</v>
      </c>
      <c r="O53" s="65">
        <v>0</v>
      </c>
      <c r="P53" s="65">
        <v>0</v>
      </c>
      <c r="Q53" s="65">
        <v>4</v>
      </c>
      <c r="R53" s="65">
        <v>5</v>
      </c>
      <c r="S53" s="65">
        <f>SUM(F53:R53)</f>
        <v>107</v>
      </c>
      <c r="T53" s="123"/>
      <c r="U53" s="18">
        <f>S53*T53</f>
        <v>0</v>
      </c>
    </row>
    <row r="54" spans="1:21" ht="12">
      <c r="A54" s="9" t="s">
        <v>81</v>
      </c>
      <c r="B54" s="9"/>
      <c r="C54" s="20" t="s">
        <v>633</v>
      </c>
      <c r="D54" s="9"/>
      <c r="E54" s="207" t="s">
        <v>627</v>
      </c>
      <c r="F54" s="18">
        <v>0</v>
      </c>
      <c r="G54" s="65">
        <v>0</v>
      </c>
      <c r="H54" s="65">
        <v>0</v>
      </c>
      <c r="I54" s="347">
        <v>0</v>
      </c>
      <c r="J54" s="65">
        <v>0</v>
      </c>
      <c r="K54" s="65">
        <v>30</v>
      </c>
      <c r="L54" s="65">
        <v>5</v>
      </c>
      <c r="M54" s="70">
        <v>5</v>
      </c>
      <c r="N54" s="65">
        <v>0</v>
      </c>
      <c r="O54" s="65">
        <v>0</v>
      </c>
      <c r="P54" s="65">
        <v>0</v>
      </c>
      <c r="Q54" s="65">
        <v>4</v>
      </c>
      <c r="R54" s="65">
        <v>5</v>
      </c>
      <c r="S54" s="65">
        <f>SUM(F54:R54)</f>
        <v>49</v>
      </c>
      <c r="T54" s="123"/>
      <c r="U54" s="18">
        <f>S54*T54</f>
        <v>0</v>
      </c>
    </row>
    <row r="55" spans="1:21" ht="12.75" customHeight="1">
      <c r="A55" s="9"/>
      <c r="B55" s="9"/>
      <c r="C55" s="428" t="s">
        <v>634</v>
      </c>
      <c r="D55" s="428"/>
      <c r="E55" s="207"/>
      <c r="F55" s="65"/>
      <c r="G55" s="65"/>
      <c r="H55" s="65"/>
      <c r="I55" s="347"/>
      <c r="J55" s="65"/>
      <c r="K55" s="65"/>
      <c r="L55" s="65"/>
      <c r="M55" s="208"/>
      <c r="N55" s="65"/>
      <c r="O55" s="65"/>
      <c r="P55" s="65"/>
      <c r="Q55" s="65"/>
      <c r="R55" s="65"/>
      <c r="S55" s="65"/>
      <c r="T55" s="123"/>
      <c r="U55" s="18"/>
    </row>
    <row r="56" spans="1:21" ht="12">
      <c r="A56" s="9" t="s">
        <v>85</v>
      </c>
      <c r="B56" s="9"/>
      <c r="C56" s="20" t="s">
        <v>635</v>
      </c>
      <c r="D56" s="9"/>
      <c r="E56" s="207" t="s">
        <v>572</v>
      </c>
      <c r="F56" s="65">
        <v>30</v>
      </c>
      <c r="G56" s="65">
        <v>20</v>
      </c>
      <c r="H56" s="65">
        <v>30</v>
      </c>
      <c r="I56" s="347">
        <v>15</v>
      </c>
      <c r="J56" s="65">
        <v>20</v>
      </c>
      <c r="K56" s="65">
        <v>30</v>
      </c>
      <c r="L56" s="65">
        <v>150</v>
      </c>
      <c r="M56" s="70">
        <v>0</v>
      </c>
      <c r="N56" s="65">
        <v>15</v>
      </c>
      <c r="O56" s="65">
        <v>12</v>
      </c>
      <c r="P56" s="65">
        <v>0</v>
      </c>
      <c r="Q56" s="65">
        <v>0</v>
      </c>
      <c r="R56" s="65">
        <v>0</v>
      </c>
      <c r="S56" s="65">
        <f>SUM(F56:R56)</f>
        <v>322</v>
      </c>
      <c r="T56" s="123"/>
      <c r="U56" s="18">
        <f>S56*T56</f>
        <v>0</v>
      </c>
    </row>
    <row r="57" spans="1:21" ht="12">
      <c r="A57" s="9" t="s">
        <v>87</v>
      </c>
      <c r="B57" s="9"/>
      <c r="C57" s="20" t="s">
        <v>636</v>
      </c>
      <c r="D57" s="9"/>
      <c r="E57" s="207" t="s">
        <v>637</v>
      </c>
      <c r="F57" s="65">
        <v>0</v>
      </c>
      <c r="G57" s="65">
        <v>0</v>
      </c>
      <c r="H57" s="65">
        <v>0</v>
      </c>
      <c r="I57" s="347">
        <v>0</v>
      </c>
      <c r="J57" s="65">
        <v>0</v>
      </c>
      <c r="K57" s="65">
        <v>0</v>
      </c>
      <c r="L57" s="65">
        <v>0</v>
      </c>
      <c r="M57" s="70">
        <v>0</v>
      </c>
      <c r="N57" s="66">
        <v>0</v>
      </c>
      <c r="O57" s="66">
        <v>0</v>
      </c>
      <c r="P57" s="66">
        <v>0</v>
      </c>
      <c r="Q57" s="66">
        <v>30</v>
      </c>
      <c r="R57" s="66">
        <v>50</v>
      </c>
      <c r="S57" s="65">
        <f>SUM(F57:R57)</f>
        <v>80</v>
      </c>
      <c r="T57" s="123"/>
      <c r="U57" s="18">
        <f>S57*T57</f>
        <v>0</v>
      </c>
    </row>
    <row r="58" spans="1:21" ht="19.5" customHeight="1">
      <c r="A58" s="9" t="s">
        <v>89</v>
      </c>
      <c r="B58" s="9"/>
      <c r="C58" s="20" t="s">
        <v>638</v>
      </c>
      <c r="D58" s="9"/>
      <c r="E58" s="207" t="s">
        <v>639</v>
      </c>
      <c r="F58" s="65">
        <v>100</v>
      </c>
      <c r="G58" s="65">
        <v>50</v>
      </c>
      <c r="H58" s="65">
        <v>120</v>
      </c>
      <c r="I58" s="347">
        <v>80</v>
      </c>
      <c r="J58" s="65">
        <v>50</v>
      </c>
      <c r="K58" s="65">
        <v>30</v>
      </c>
      <c r="L58" s="65">
        <v>100</v>
      </c>
      <c r="M58" s="70">
        <v>50</v>
      </c>
      <c r="N58" s="65">
        <v>150</v>
      </c>
      <c r="O58" s="66">
        <v>400</v>
      </c>
      <c r="P58" s="66">
        <v>0</v>
      </c>
      <c r="Q58" s="91">
        <v>0</v>
      </c>
      <c r="R58" s="91">
        <v>50</v>
      </c>
      <c r="S58" s="66">
        <f>SUM(F58:R58)</f>
        <v>1180</v>
      </c>
      <c r="T58" s="176"/>
      <c r="U58" s="18">
        <f>S58*T58</f>
        <v>0</v>
      </c>
    </row>
    <row r="59" spans="3:21" ht="16.5" customHeight="1">
      <c r="C59" s="186"/>
      <c r="D59" s="76"/>
      <c r="E59" s="58"/>
      <c r="F59" s="132"/>
      <c r="G59" s="132"/>
      <c r="H59" s="132"/>
      <c r="I59" s="132"/>
      <c r="J59" s="132"/>
      <c r="K59" s="132"/>
      <c r="L59" s="132"/>
      <c r="M59" s="132"/>
      <c r="N59" s="187"/>
      <c r="O59" s="391" t="s">
        <v>25</v>
      </c>
      <c r="P59" s="392"/>
      <c r="Q59" s="393"/>
      <c r="R59" s="400" t="s">
        <v>165</v>
      </c>
      <c r="S59" s="421"/>
      <c r="T59" s="374"/>
      <c r="U59" s="105">
        <f>SUM(U52:U58)</f>
        <v>0</v>
      </c>
    </row>
    <row r="60" spans="3:21" ht="12.75" customHeight="1">
      <c r="C60" s="79"/>
      <c r="D60" s="76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00" t="s">
        <v>166</v>
      </c>
      <c r="S60" s="421"/>
      <c r="T60" s="374"/>
      <c r="U60" s="97">
        <f>U59*0.055</f>
        <v>0</v>
      </c>
    </row>
    <row r="61" spans="3:21" ht="12.75" customHeight="1">
      <c r="C61" s="79"/>
      <c r="D61" s="76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00" t="s">
        <v>167</v>
      </c>
      <c r="S61" s="421"/>
      <c r="T61" s="374"/>
      <c r="U61" s="97">
        <f>U59+U60</f>
        <v>0</v>
      </c>
    </row>
    <row r="62" spans="3:19" ht="12"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3:19" ht="12"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5" spans="3:21" ht="12" customHeight="1">
      <c r="C65" s="385" t="s">
        <v>168</v>
      </c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</row>
    <row r="66" spans="3:21" ht="18.75" customHeight="1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3:21" ht="12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3:21" ht="12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70" spans="3:21" ht="12" customHeight="1">
      <c r="C70" s="386" t="s">
        <v>169</v>
      </c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</row>
    <row r="71" spans="3:21" ht="12" customHeight="1">
      <c r="C71" s="385" t="s">
        <v>170</v>
      </c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</row>
    <row r="72" spans="3:21" ht="12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3:7" ht="12">
      <c r="C73" s="181" t="s">
        <v>171</v>
      </c>
      <c r="G73" s="6" t="s">
        <v>172</v>
      </c>
    </row>
    <row r="74" ht="12">
      <c r="F74" s="190" t="s">
        <v>173</v>
      </c>
    </row>
    <row r="75" ht="12">
      <c r="F75" s="190" t="s">
        <v>174</v>
      </c>
    </row>
    <row r="76" ht="12">
      <c r="F76" s="190" t="s">
        <v>175</v>
      </c>
    </row>
    <row r="89" ht="14.25" customHeight="1"/>
  </sheetData>
  <sheetProtection selectLockedCells="1" selectUnlockedCells="1"/>
  <mergeCells count="14">
    <mergeCell ref="F10:S10"/>
    <mergeCell ref="F51:S51"/>
    <mergeCell ref="C4:U4"/>
    <mergeCell ref="C5:U5"/>
    <mergeCell ref="C7:U7"/>
    <mergeCell ref="C8:U8"/>
    <mergeCell ref="C70:U70"/>
    <mergeCell ref="C71:U71"/>
    <mergeCell ref="C55:D55"/>
    <mergeCell ref="C65:U65"/>
    <mergeCell ref="R59:T59"/>
    <mergeCell ref="R60:T60"/>
    <mergeCell ref="R61:T61"/>
    <mergeCell ref="O59:Q59"/>
  </mergeCells>
  <printOptions/>
  <pageMargins left="0" right="0" top="0.5905511811023623" bottom="0.1968503937007874" header="0.31496062992125984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- PIBRAC&amp;R&amp;9Lycée Saint-Exupéry
Clg Guillaumet-Mermoz
BLAGNAC</oddHeader>
    <oddFooter>&amp;RPage &amp;P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W158"/>
  <sheetViews>
    <sheetView zoomScalePageLayoutView="0" workbookViewId="0" topLeftCell="A43">
      <selection activeCell="U29" sqref="U29"/>
    </sheetView>
  </sheetViews>
  <sheetFormatPr defaultColWidth="11.421875" defaultRowHeight="12.75"/>
  <cols>
    <col min="1" max="1" width="8.00390625" style="1" customWidth="1"/>
    <col min="2" max="2" width="3.7109375" style="1" customWidth="1"/>
    <col min="3" max="3" width="21.28125" style="181" customWidth="1"/>
    <col min="4" max="4" width="8.57421875" style="1" customWidth="1"/>
    <col min="5" max="5" width="8.8515625" style="6" customWidth="1"/>
    <col min="6" max="7" width="7.421875" style="6" customWidth="1"/>
    <col min="8" max="8" width="6.57421875" style="6" customWidth="1"/>
    <col min="9" max="9" width="9.421875" style="6" customWidth="1"/>
    <col min="10" max="10" width="8.00390625" style="6" customWidth="1"/>
    <col min="11" max="11" width="6.8515625" style="6" customWidth="1"/>
    <col min="12" max="12" width="6.421875" style="6" customWidth="1"/>
    <col min="13" max="13" width="6.8515625" style="6" customWidth="1"/>
    <col min="14" max="14" width="6.140625" style="6" customWidth="1"/>
    <col min="15" max="17" width="6.421875" style="6" customWidth="1"/>
    <col min="18" max="18" width="7.57421875" style="6" customWidth="1"/>
    <col min="19" max="19" width="5.8515625" style="6" customWidth="1"/>
    <col min="20" max="20" width="8.421875" style="1" customWidth="1"/>
    <col min="21" max="21" width="5.57421875" style="1" customWidth="1"/>
    <col min="22" max="16384" width="11.421875" style="1" customWidth="1"/>
  </cols>
  <sheetData>
    <row r="4" spans="3:21" ht="12">
      <c r="C4" s="420" t="s">
        <v>886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</row>
    <row r="5" spans="3:21" ht="12">
      <c r="C5" s="420" t="s">
        <v>0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</row>
    <row r="6" spans="3:19" ht="12">
      <c r="C6" s="6"/>
      <c r="E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3:21" ht="12" customHeight="1">
      <c r="C7" s="387" t="s">
        <v>526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</row>
    <row r="8" spans="3:21" ht="12" customHeight="1">
      <c r="C8" s="387" t="s">
        <v>640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</row>
    <row r="9" spans="3:19" ht="12">
      <c r="C9" s="148"/>
      <c r="E9" s="1"/>
      <c r="H9" s="181"/>
      <c r="I9" s="1"/>
      <c r="J9" s="1"/>
      <c r="K9" s="181"/>
      <c r="L9" s="1"/>
      <c r="M9" s="1"/>
      <c r="N9" s="1"/>
      <c r="O9" s="1"/>
      <c r="P9" s="1"/>
      <c r="Q9" s="1"/>
      <c r="R9" s="1"/>
      <c r="S9" s="1"/>
    </row>
    <row r="10" spans="1:21" ht="45.75" customHeight="1">
      <c r="A10" s="122" t="s">
        <v>2</v>
      </c>
      <c r="B10" s="77" t="s">
        <v>3</v>
      </c>
      <c r="C10" s="14" t="s">
        <v>4</v>
      </c>
      <c r="D10" s="14" t="s">
        <v>5</v>
      </c>
      <c r="E10" s="13" t="s">
        <v>77</v>
      </c>
      <c r="F10" s="404" t="s">
        <v>7</v>
      </c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13" t="s">
        <v>198</v>
      </c>
      <c r="U10" s="13" t="s">
        <v>9</v>
      </c>
    </row>
    <row r="11" spans="1:21" ht="31.5" customHeight="1">
      <c r="A11" s="122" t="s">
        <v>10</v>
      </c>
      <c r="B11" s="9"/>
      <c r="C11" s="429" t="s">
        <v>641</v>
      </c>
      <c r="D11" s="429"/>
      <c r="E11" s="63"/>
      <c r="F11" s="14" t="s">
        <v>12</v>
      </c>
      <c r="G11" s="14" t="s">
        <v>13</v>
      </c>
      <c r="H11" s="14" t="s">
        <v>249</v>
      </c>
      <c r="I11" s="14" t="s">
        <v>15</v>
      </c>
      <c r="J11" s="14" t="s">
        <v>16</v>
      </c>
      <c r="K11" s="14" t="s">
        <v>250</v>
      </c>
      <c r="L11" s="14" t="s">
        <v>18</v>
      </c>
      <c r="M11" s="34" t="s">
        <v>19</v>
      </c>
      <c r="N11" s="13" t="s">
        <v>20</v>
      </c>
      <c r="O11" s="14" t="s">
        <v>21</v>
      </c>
      <c r="P11" s="13" t="s">
        <v>22</v>
      </c>
      <c r="Q11" s="13" t="s">
        <v>23</v>
      </c>
      <c r="R11" s="13" t="s">
        <v>642</v>
      </c>
      <c r="S11" s="14" t="s">
        <v>182</v>
      </c>
      <c r="T11" s="9"/>
      <c r="U11" s="9"/>
    </row>
    <row r="12" spans="1:21" ht="12">
      <c r="A12" s="9" t="s">
        <v>26</v>
      </c>
      <c r="B12" s="9"/>
      <c r="C12" s="47" t="s">
        <v>643</v>
      </c>
      <c r="D12" s="9"/>
      <c r="E12" s="63" t="s">
        <v>644</v>
      </c>
      <c r="F12" s="18">
        <v>24</v>
      </c>
      <c r="G12" s="18">
        <v>30</v>
      </c>
      <c r="H12" s="18">
        <v>10</v>
      </c>
      <c r="I12" s="351">
        <v>10</v>
      </c>
      <c r="J12" s="18">
        <v>30</v>
      </c>
      <c r="K12" s="18">
        <v>30</v>
      </c>
      <c r="L12" s="147">
        <v>24</v>
      </c>
      <c r="M12" s="251">
        <v>30</v>
      </c>
      <c r="N12" s="97">
        <v>12</v>
      </c>
      <c r="O12" s="18">
        <v>24</v>
      </c>
      <c r="P12" s="18">
        <v>12</v>
      </c>
      <c r="Q12" s="18">
        <v>6</v>
      </c>
      <c r="R12" s="18">
        <v>10</v>
      </c>
      <c r="S12" s="18">
        <f>SUM(F12:R12)</f>
        <v>252</v>
      </c>
      <c r="T12" s="9"/>
      <c r="U12" s="18">
        <f>S12*T12</f>
        <v>0</v>
      </c>
    </row>
    <row r="13" spans="1:21" ht="15" customHeight="1">
      <c r="A13" s="9" t="s">
        <v>29</v>
      </c>
      <c r="B13" s="9"/>
      <c r="C13" s="47" t="s">
        <v>645</v>
      </c>
      <c r="D13" s="9"/>
      <c r="E13" s="63" t="s">
        <v>644</v>
      </c>
      <c r="F13" s="18">
        <v>0</v>
      </c>
      <c r="G13" s="18">
        <v>0</v>
      </c>
      <c r="H13" s="18">
        <v>0</v>
      </c>
      <c r="I13" s="351">
        <v>0</v>
      </c>
      <c r="J13" s="18">
        <v>5</v>
      </c>
      <c r="K13" s="18">
        <v>0</v>
      </c>
      <c r="L13" s="147">
        <v>24</v>
      </c>
      <c r="M13" s="251">
        <v>0</v>
      </c>
      <c r="N13" s="97">
        <v>0</v>
      </c>
      <c r="O13" s="18">
        <v>0</v>
      </c>
      <c r="P13" s="18">
        <v>0</v>
      </c>
      <c r="Q13" s="18">
        <v>6</v>
      </c>
      <c r="R13" s="18">
        <v>0</v>
      </c>
      <c r="S13" s="18">
        <f aca="true" t="shared" si="0" ref="S13:S37">SUM(F13:R13)</f>
        <v>35</v>
      </c>
      <c r="T13" s="9"/>
      <c r="U13" s="18">
        <f aca="true" t="shared" si="1" ref="U13:U37">S13*T13</f>
        <v>0</v>
      </c>
    </row>
    <row r="14" spans="1:21" ht="12">
      <c r="A14" s="9" t="s">
        <v>30</v>
      </c>
      <c r="B14" s="9"/>
      <c r="C14" s="47" t="s">
        <v>646</v>
      </c>
      <c r="D14" s="9"/>
      <c r="E14" s="63" t="s">
        <v>32</v>
      </c>
      <c r="F14" s="18">
        <v>70</v>
      </c>
      <c r="G14" s="18">
        <v>20</v>
      </c>
      <c r="H14" s="18">
        <v>20</v>
      </c>
      <c r="I14" s="351">
        <v>20</v>
      </c>
      <c r="J14" s="18">
        <v>120</v>
      </c>
      <c r="K14" s="18">
        <v>70</v>
      </c>
      <c r="L14" s="147">
        <v>70</v>
      </c>
      <c r="M14" s="251">
        <v>50</v>
      </c>
      <c r="N14" s="97">
        <v>30</v>
      </c>
      <c r="O14" s="18">
        <v>20</v>
      </c>
      <c r="P14" s="18">
        <v>50</v>
      </c>
      <c r="Q14" s="18">
        <v>50</v>
      </c>
      <c r="R14" s="18">
        <v>50</v>
      </c>
      <c r="S14" s="18">
        <f t="shared" si="0"/>
        <v>640</v>
      </c>
      <c r="T14" s="9"/>
      <c r="U14" s="18">
        <f t="shared" si="1"/>
        <v>0</v>
      </c>
    </row>
    <row r="15" spans="1:21" ht="24">
      <c r="A15" s="9" t="s">
        <v>33</v>
      </c>
      <c r="B15" s="9"/>
      <c r="C15" s="47" t="s">
        <v>647</v>
      </c>
      <c r="D15" s="9"/>
      <c r="E15" s="63" t="s">
        <v>451</v>
      </c>
      <c r="F15" s="18">
        <v>30</v>
      </c>
      <c r="G15" s="18">
        <v>20</v>
      </c>
      <c r="H15" s="18">
        <v>10</v>
      </c>
      <c r="I15" s="351">
        <v>20</v>
      </c>
      <c r="J15" s="18">
        <v>20</v>
      </c>
      <c r="K15" s="18">
        <v>30</v>
      </c>
      <c r="L15" s="147">
        <v>50</v>
      </c>
      <c r="M15" s="251">
        <v>5</v>
      </c>
      <c r="N15" s="97">
        <v>0</v>
      </c>
      <c r="O15" s="18">
        <v>10</v>
      </c>
      <c r="P15" s="18">
        <v>60</v>
      </c>
      <c r="Q15" s="18">
        <v>0</v>
      </c>
      <c r="R15" s="18">
        <v>10</v>
      </c>
      <c r="S15" s="18">
        <f t="shared" si="0"/>
        <v>265</v>
      </c>
      <c r="T15" s="9"/>
      <c r="U15" s="18">
        <f t="shared" si="1"/>
        <v>0</v>
      </c>
    </row>
    <row r="16" spans="1:21" ht="18" customHeight="1">
      <c r="A16" s="9" t="s">
        <v>35</v>
      </c>
      <c r="B16" s="9"/>
      <c r="C16" s="47" t="s">
        <v>648</v>
      </c>
      <c r="D16" s="9"/>
      <c r="E16" s="63" t="s">
        <v>649</v>
      </c>
      <c r="F16" s="18">
        <v>0</v>
      </c>
      <c r="G16" s="18">
        <v>30</v>
      </c>
      <c r="H16" s="18">
        <v>0</v>
      </c>
      <c r="I16" s="351">
        <v>0</v>
      </c>
      <c r="J16" s="18">
        <v>0</v>
      </c>
      <c r="K16" s="18">
        <v>0</v>
      </c>
      <c r="L16" s="147">
        <v>0</v>
      </c>
      <c r="M16" s="251">
        <v>0</v>
      </c>
      <c r="N16" s="97">
        <v>0</v>
      </c>
      <c r="O16" s="18">
        <v>0</v>
      </c>
      <c r="P16" s="18">
        <v>0</v>
      </c>
      <c r="Q16" s="18">
        <v>0</v>
      </c>
      <c r="R16" s="18">
        <v>0</v>
      </c>
      <c r="S16" s="18">
        <f t="shared" si="0"/>
        <v>30</v>
      </c>
      <c r="T16" s="9"/>
      <c r="U16" s="18">
        <f t="shared" si="1"/>
        <v>0</v>
      </c>
    </row>
    <row r="17" spans="1:21" ht="12">
      <c r="A17" s="9" t="s">
        <v>37</v>
      </c>
      <c r="B17" s="9"/>
      <c r="C17" s="47" t="s">
        <v>650</v>
      </c>
      <c r="D17" s="9"/>
      <c r="E17" s="63" t="s">
        <v>447</v>
      </c>
      <c r="F17" s="18">
        <v>0</v>
      </c>
      <c r="G17" s="18">
        <v>10</v>
      </c>
      <c r="H17" s="18">
        <v>0</v>
      </c>
      <c r="I17" s="351">
        <v>4</v>
      </c>
      <c r="J17" s="18">
        <v>0</v>
      </c>
      <c r="K17" s="18">
        <v>5</v>
      </c>
      <c r="L17" s="147">
        <v>0</v>
      </c>
      <c r="M17" s="251">
        <v>4</v>
      </c>
      <c r="N17" s="97">
        <v>6</v>
      </c>
      <c r="O17" s="18">
        <v>2</v>
      </c>
      <c r="P17" s="18">
        <v>0</v>
      </c>
      <c r="Q17" s="18">
        <v>0</v>
      </c>
      <c r="R17" s="18">
        <v>5</v>
      </c>
      <c r="S17" s="18">
        <f t="shared" si="0"/>
        <v>36</v>
      </c>
      <c r="T17" s="9"/>
      <c r="U17" s="18">
        <f t="shared" si="1"/>
        <v>0</v>
      </c>
    </row>
    <row r="18" spans="1:21" ht="12">
      <c r="A18" s="9" t="s">
        <v>39</v>
      </c>
      <c r="B18" s="9"/>
      <c r="C18" s="47" t="s">
        <v>651</v>
      </c>
      <c r="D18" s="9"/>
      <c r="E18" s="63" t="s">
        <v>652</v>
      </c>
      <c r="F18" s="18">
        <v>0</v>
      </c>
      <c r="G18" s="18">
        <v>20</v>
      </c>
      <c r="H18" s="18">
        <v>0</v>
      </c>
      <c r="I18" s="351">
        <v>15</v>
      </c>
      <c r="J18" s="18">
        <v>6</v>
      </c>
      <c r="K18" s="18">
        <v>0</v>
      </c>
      <c r="L18" s="147">
        <v>0</v>
      </c>
      <c r="M18" s="251">
        <v>10</v>
      </c>
      <c r="N18" s="97">
        <v>0</v>
      </c>
      <c r="O18" s="18">
        <v>6</v>
      </c>
      <c r="P18" s="18">
        <v>6</v>
      </c>
      <c r="Q18" s="18">
        <v>15</v>
      </c>
      <c r="R18" s="18">
        <v>0</v>
      </c>
      <c r="S18" s="18">
        <f t="shared" si="0"/>
        <v>78</v>
      </c>
      <c r="T18" s="9"/>
      <c r="U18" s="18">
        <f t="shared" si="1"/>
        <v>0</v>
      </c>
    </row>
    <row r="19" spans="1:21" ht="12">
      <c r="A19" s="9" t="s">
        <v>41</v>
      </c>
      <c r="B19" s="9"/>
      <c r="C19" s="47" t="s">
        <v>653</v>
      </c>
      <c r="D19" s="9"/>
      <c r="E19" s="63" t="s">
        <v>447</v>
      </c>
      <c r="F19" s="18">
        <v>0</v>
      </c>
      <c r="G19" s="18">
        <v>10</v>
      </c>
      <c r="H19" s="18">
        <v>0</v>
      </c>
      <c r="I19" s="351">
        <v>4</v>
      </c>
      <c r="J19" s="18">
        <v>0</v>
      </c>
      <c r="K19" s="18">
        <v>0</v>
      </c>
      <c r="L19" s="147">
        <v>0</v>
      </c>
      <c r="M19" s="251">
        <v>0</v>
      </c>
      <c r="N19" s="97">
        <v>6</v>
      </c>
      <c r="O19" s="18">
        <v>2</v>
      </c>
      <c r="P19" s="18">
        <v>0</v>
      </c>
      <c r="Q19" s="18">
        <v>0</v>
      </c>
      <c r="R19" s="18">
        <v>5</v>
      </c>
      <c r="S19" s="18">
        <f t="shared" si="0"/>
        <v>27</v>
      </c>
      <c r="T19" s="9"/>
      <c r="U19" s="18">
        <f t="shared" si="1"/>
        <v>0</v>
      </c>
    </row>
    <row r="20" spans="1:21" ht="24">
      <c r="A20" s="9" t="s">
        <v>43</v>
      </c>
      <c r="B20" s="9"/>
      <c r="C20" s="47" t="s">
        <v>654</v>
      </c>
      <c r="D20" s="9"/>
      <c r="E20" s="63" t="s">
        <v>649</v>
      </c>
      <c r="F20" s="18">
        <v>100</v>
      </c>
      <c r="G20" s="18">
        <v>80</v>
      </c>
      <c r="H20" s="18">
        <v>30</v>
      </c>
      <c r="I20" s="351">
        <v>20</v>
      </c>
      <c r="J20" s="18">
        <v>30</v>
      </c>
      <c r="K20" s="18">
        <v>30</v>
      </c>
      <c r="L20" s="147">
        <v>40</v>
      </c>
      <c r="M20" s="251">
        <v>20</v>
      </c>
      <c r="N20" s="97">
        <v>20</v>
      </c>
      <c r="O20" s="18">
        <v>20</v>
      </c>
      <c r="P20" s="18">
        <v>50</v>
      </c>
      <c r="Q20" s="18">
        <v>12</v>
      </c>
      <c r="R20" s="18">
        <v>50</v>
      </c>
      <c r="S20" s="18">
        <f t="shared" si="0"/>
        <v>502</v>
      </c>
      <c r="T20" s="9"/>
      <c r="U20" s="18">
        <f t="shared" si="1"/>
        <v>0</v>
      </c>
    </row>
    <row r="21" spans="1:21" ht="12">
      <c r="A21" s="9" t="s">
        <v>44</v>
      </c>
      <c r="B21" s="9"/>
      <c r="C21" s="47" t="s">
        <v>655</v>
      </c>
      <c r="D21" s="9"/>
      <c r="E21" s="63" t="s">
        <v>447</v>
      </c>
      <c r="F21" s="18">
        <v>15</v>
      </c>
      <c r="G21" s="18">
        <v>6</v>
      </c>
      <c r="H21" s="18">
        <v>0</v>
      </c>
      <c r="I21" s="351">
        <v>0</v>
      </c>
      <c r="J21" s="18">
        <v>0</v>
      </c>
      <c r="K21" s="18">
        <v>0</v>
      </c>
      <c r="L21" s="147">
        <v>0</v>
      </c>
      <c r="M21" s="251">
        <v>0</v>
      </c>
      <c r="N21" s="97">
        <v>2</v>
      </c>
      <c r="O21" s="18">
        <v>0</v>
      </c>
      <c r="P21" s="18">
        <v>0</v>
      </c>
      <c r="Q21" s="18">
        <v>0</v>
      </c>
      <c r="R21" s="18">
        <v>5</v>
      </c>
      <c r="S21" s="18">
        <f t="shared" si="0"/>
        <v>28</v>
      </c>
      <c r="T21" s="9"/>
      <c r="U21" s="18">
        <f t="shared" si="1"/>
        <v>0</v>
      </c>
    </row>
    <row r="22" spans="1:21" ht="15" customHeight="1">
      <c r="A22" s="9" t="s">
        <v>46</v>
      </c>
      <c r="B22" s="9"/>
      <c r="C22" s="47" t="s">
        <v>656</v>
      </c>
      <c r="D22" s="9"/>
      <c r="E22" s="63" t="s">
        <v>649</v>
      </c>
      <c r="F22" s="18">
        <v>30</v>
      </c>
      <c r="G22" s="18">
        <v>10</v>
      </c>
      <c r="H22" s="18">
        <v>5</v>
      </c>
      <c r="I22" s="351">
        <v>5</v>
      </c>
      <c r="J22" s="18">
        <v>8</v>
      </c>
      <c r="K22" s="18">
        <v>20</v>
      </c>
      <c r="L22" s="147">
        <v>20</v>
      </c>
      <c r="M22" s="251">
        <v>5</v>
      </c>
      <c r="N22" s="97">
        <v>4</v>
      </c>
      <c r="O22" s="18">
        <v>5</v>
      </c>
      <c r="P22" s="18">
        <v>10</v>
      </c>
      <c r="Q22" s="18">
        <v>0</v>
      </c>
      <c r="R22" s="18">
        <v>10</v>
      </c>
      <c r="S22" s="18">
        <f t="shared" si="0"/>
        <v>132</v>
      </c>
      <c r="T22" s="9"/>
      <c r="U22" s="18">
        <f t="shared" si="1"/>
        <v>0</v>
      </c>
    </row>
    <row r="23" spans="1:21" ht="12">
      <c r="A23" s="9" t="s">
        <v>48</v>
      </c>
      <c r="B23" s="9"/>
      <c r="C23" s="47" t="s">
        <v>657</v>
      </c>
      <c r="D23" s="9"/>
      <c r="E23" s="63" t="s">
        <v>357</v>
      </c>
      <c r="F23" s="18">
        <v>30</v>
      </c>
      <c r="G23" s="18">
        <v>8</v>
      </c>
      <c r="H23" s="18">
        <v>0</v>
      </c>
      <c r="I23" s="351">
        <v>0</v>
      </c>
      <c r="J23" s="18">
        <v>0</v>
      </c>
      <c r="K23" s="18">
        <v>0</v>
      </c>
      <c r="L23" s="147">
        <v>10</v>
      </c>
      <c r="M23" s="251">
        <v>0</v>
      </c>
      <c r="N23" s="97">
        <v>0</v>
      </c>
      <c r="O23" s="18">
        <v>0</v>
      </c>
      <c r="P23" s="18">
        <v>0</v>
      </c>
      <c r="Q23" s="18">
        <v>4</v>
      </c>
      <c r="R23" s="18">
        <v>10</v>
      </c>
      <c r="S23" s="18">
        <f t="shared" si="0"/>
        <v>62</v>
      </c>
      <c r="T23" s="9"/>
      <c r="U23" s="18">
        <f t="shared" si="1"/>
        <v>0</v>
      </c>
    </row>
    <row r="24" spans="1:21" ht="12">
      <c r="A24" s="9" t="s">
        <v>49</v>
      </c>
      <c r="B24" s="9"/>
      <c r="C24" s="47" t="s">
        <v>658</v>
      </c>
      <c r="D24" s="9"/>
      <c r="E24" s="63" t="s">
        <v>357</v>
      </c>
      <c r="F24" s="18">
        <v>45</v>
      </c>
      <c r="G24" s="18">
        <v>8</v>
      </c>
      <c r="H24" s="18">
        <v>0</v>
      </c>
      <c r="I24" s="351">
        <v>0</v>
      </c>
      <c r="J24" s="18">
        <v>0</v>
      </c>
      <c r="K24" s="18">
        <v>0</v>
      </c>
      <c r="L24" s="147">
        <v>0</v>
      </c>
      <c r="M24" s="251">
        <v>0</v>
      </c>
      <c r="N24" s="97">
        <v>0</v>
      </c>
      <c r="O24" s="18">
        <v>0</v>
      </c>
      <c r="P24" s="18">
        <v>0</v>
      </c>
      <c r="Q24" s="18">
        <v>0</v>
      </c>
      <c r="R24" s="18">
        <v>10</v>
      </c>
      <c r="S24" s="18">
        <f t="shared" si="0"/>
        <v>63</v>
      </c>
      <c r="T24" s="9"/>
      <c r="U24" s="18">
        <f t="shared" si="1"/>
        <v>0</v>
      </c>
    </row>
    <row r="25" spans="1:21" ht="12">
      <c r="A25" s="9" t="s">
        <v>50</v>
      </c>
      <c r="B25" s="9"/>
      <c r="C25" s="47" t="s">
        <v>659</v>
      </c>
      <c r="D25" s="9"/>
      <c r="E25" s="63" t="s">
        <v>357</v>
      </c>
      <c r="F25" s="18">
        <v>0</v>
      </c>
      <c r="G25" s="18">
        <v>2</v>
      </c>
      <c r="H25" s="18">
        <v>0</v>
      </c>
      <c r="I25" s="351">
        <v>0</v>
      </c>
      <c r="J25" s="18">
        <v>0</v>
      </c>
      <c r="K25" s="18">
        <v>0</v>
      </c>
      <c r="L25" s="147">
        <v>0</v>
      </c>
      <c r="M25" s="251">
        <v>0</v>
      </c>
      <c r="N25" s="97">
        <v>0</v>
      </c>
      <c r="O25" s="18">
        <v>0</v>
      </c>
      <c r="P25" s="18">
        <v>0</v>
      </c>
      <c r="Q25" s="18">
        <v>0</v>
      </c>
      <c r="R25" s="18">
        <v>10</v>
      </c>
      <c r="S25" s="18">
        <f t="shared" si="0"/>
        <v>12</v>
      </c>
      <c r="T25" s="9"/>
      <c r="U25" s="18">
        <f t="shared" si="1"/>
        <v>0</v>
      </c>
    </row>
    <row r="26" spans="1:21" ht="24">
      <c r="A26" s="9" t="s">
        <v>52</v>
      </c>
      <c r="B26" s="9"/>
      <c r="C26" s="47" t="s">
        <v>660</v>
      </c>
      <c r="D26" s="9"/>
      <c r="E26" s="63" t="s">
        <v>357</v>
      </c>
      <c r="F26" s="18">
        <v>20</v>
      </c>
      <c r="G26" s="18">
        <v>30</v>
      </c>
      <c r="H26" s="18">
        <v>0</v>
      </c>
      <c r="I26" s="351">
        <v>0</v>
      </c>
      <c r="J26" s="18">
        <v>0</v>
      </c>
      <c r="K26" s="18">
        <v>0</v>
      </c>
      <c r="L26" s="147">
        <v>30</v>
      </c>
      <c r="M26" s="251">
        <v>15</v>
      </c>
      <c r="N26" s="97">
        <v>0</v>
      </c>
      <c r="O26" s="18">
        <v>20</v>
      </c>
      <c r="P26" s="18">
        <v>0</v>
      </c>
      <c r="Q26" s="18">
        <v>20</v>
      </c>
      <c r="R26" s="18">
        <v>10</v>
      </c>
      <c r="S26" s="18">
        <f t="shared" si="0"/>
        <v>145</v>
      </c>
      <c r="T26" s="9"/>
      <c r="U26" s="18">
        <f t="shared" si="1"/>
        <v>0</v>
      </c>
    </row>
    <row r="27" spans="1:21" ht="12">
      <c r="A27" s="9" t="s">
        <v>54</v>
      </c>
      <c r="B27" s="9"/>
      <c r="C27" s="47" t="s">
        <v>661</v>
      </c>
      <c r="D27" s="9"/>
      <c r="E27" s="63" t="s">
        <v>652</v>
      </c>
      <c r="F27" s="18">
        <v>60</v>
      </c>
      <c r="G27" s="18">
        <v>50</v>
      </c>
      <c r="H27" s="18">
        <v>0</v>
      </c>
      <c r="I27" s="351">
        <v>10</v>
      </c>
      <c r="J27" s="18">
        <v>2</v>
      </c>
      <c r="K27" s="18">
        <v>0</v>
      </c>
      <c r="L27" s="147">
        <v>0</v>
      </c>
      <c r="M27" s="251">
        <v>5</v>
      </c>
      <c r="N27" s="97">
        <v>0</v>
      </c>
      <c r="O27" s="18">
        <v>10</v>
      </c>
      <c r="P27" s="18">
        <v>20</v>
      </c>
      <c r="Q27" s="18">
        <v>0</v>
      </c>
      <c r="R27" s="18">
        <v>10</v>
      </c>
      <c r="S27" s="18">
        <f t="shared" si="0"/>
        <v>167</v>
      </c>
      <c r="T27" s="9"/>
      <c r="U27" s="18">
        <f t="shared" si="1"/>
        <v>0</v>
      </c>
    </row>
    <row r="28" spans="1:21" ht="12">
      <c r="A28" s="9" t="s">
        <v>55</v>
      </c>
      <c r="B28" s="9"/>
      <c r="C28" s="47" t="s">
        <v>662</v>
      </c>
      <c r="D28" s="9"/>
      <c r="E28" s="63" t="s">
        <v>32</v>
      </c>
      <c r="F28" s="18">
        <v>0</v>
      </c>
      <c r="G28" s="18">
        <v>0</v>
      </c>
      <c r="H28" s="18">
        <v>0</v>
      </c>
      <c r="I28" s="351">
        <v>1</v>
      </c>
      <c r="J28" s="18">
        <v>0</v>
      </c>
      <c r="K28" s="18">
        <v>0</v>
      </c>
      <c r="L28" s="147">
        <v>2</v>
      </c>
      <c r="M28" s="251">
        <v>0</v>
      </c>
      <c r="N28" s="97">
        <v>0</v>
      </c>
      <c r="O28" s="18">
        <v>0</v>
      </c>
      <c r="P28" s="18">
        <v>0</v>
      </c>
      <c r="Q28" s="18">
        <v>0</v>
      </c>
      <c r="R28" s="18">
        <v>0</v>
      </c>
      <c r="S28" s="18">
        <f t="shared" si="0"/>
        <v>3</v>
      </c>
      <c r="T28" s="9"/>
      <c r="U28" s="18">
        <f t="shared" si="1"/>
        <v>0</v>
      </c>
    </row>
    <row r="29" spans="1:21" ht="12">
      <c r="A29" s="9" t="s">
        <v>57</v>
      </c>
      <c r="B29" s="9"/>
      <c r="C29" s="47" t="s">
        <v>663</v>
      </c>
      <c r="D29" s="9"/>
      <c r="E29" s="63" t="s">
        <v>32</v>
      </c>
      <c r="F29" s="18">
        <v>15</v>
      </c>
      <c r="G29" s="18">
        <v>10</v>
      </c>
      <c r="H29" s="18">
        <v>5</v>
      </c>
      <c r="I29" s="351">
        <v>3</v>
      </c>
      <c r="J29" s="18">
        <v>10</v>
      </c>
      <c r="K29" s="18">
        <v>10</v>
      </c>
      <c r="L29" s="147">
        <v>5</v>
      </c>
      <c r="M29" s="251">
        <v>2</v>
      </c>
      <c r="N29" s="97">
        <v>5</v>
      </c>
      <c r="O29" s="18">
        <v>2</v>
      </c>
      <c r="P29" s="18">
        <v>6</v>
      </c>
      <c r="Q29" s="18">
        <v>1</v>
      </c>
      <c r="R29" s="18">
        <v>10</v>
      </c>
      <c r="S29" s="18">
        <f t="shared" si="0"/>
        <v>84</v>
      </c>
      <c r="T29" s="9"/>
      <c r="U29" s="18">
        <f t="shared" si="1"/>
        <v>0</v>
      </c>
    </row>
    <row r="30" spans="1:21" ht="12">
      <c r="A30" s="9" t="s">
        <v>59</v>
      </c>
      <c r="B30" s="9"/>
      <c r="C30" s="47" t="s">
        <v>664</v>
      </c>
      <c r="D30" s="9"/>
      <c r="E30" s="63" t="s">
        <v>32</v>
      </c>
      <c r="F30" s="18">
        <v>20</v>
      </c>
      <c r="G30" s="18">
        <v>10</v>
      </c>
      <c r="H30" s="18">
        <v>0</v>
      </c>
      <c r="I30" s="351">
        <v>0</v>
      </c>
      <c r="J30" s="18">
        <v>0</v>
      </c>
      <c r="K30" s="18">
        <v>0</v>
      </c>
      <c r="L30" s="147">
        <v>0</v>
      </c>
      <c r="M30" s="251">
        <v>0</v>
      </c>
      <c r="N30" s="97">
        <v>0</v>
      </c>
      <c r="O30" s="18">
        <v>0</v>
      </c>
      <c r="P30" s="18">
        <v>0</v>
      </c>
      <c r="Q30" s="18">
        <v>0</v>
      </c>
      <c r="R30" s="18">
        <v>10</v>
      </c>
      <c r="S30" s="18">
        <f t="shared" si="0"/>
        <v>40</v>
      </c>
      <c r="T30" s="9"/>
      <c r="U30" s="18">
        <f t="shared" si="1"/>
        <v>0</v>
      </c>
    </row>
    <row r="31" spans="1:21" ht="12">
      <c r="A31" s="9" t="s">
        <v>61</v>
      </c>
      <c r="B31" s="9"/>
      <c r="C31" s="47" t="s">
        <v>665</v>
      </c>
      <c r="D31" s="9"/>
      <c r="E31" s="63" t="s">
        <v>32</v>
      </c>
      <c r="F31" s="18">
        <v>200</v>
      </c>
      <c r="G31" s="18">
        <v>200</v>
      </c>
      <c r="H31" s="18">
        <v>100</v>
      </c>
      <c r="I31" s="351">
        <v>100</v>
      </c>
      <c r="J31" s="18">
        <v>100</v>
      </c>
      <c r="K31" s="18">
        <v>150</v>
      </c>
      <c r="L31" s="147">
        <v>100</v>
      </c>
      <c r="M31" s="251">
        <v>80</v>
      </c>
      <c r="N31" s="97">
        <v>70</v>
      </c>
      <c r="O31" s="18">
        <v>30</v>
      </c>
      <c r="P31" s="18">
        <v>120</v>
      </c>
      <c r="Q31" s="18">
        <v>30</v>
      </c>
      <c r="R31" s="18">
        <v>100</v>
      </c>
      <c r="S31" s="18">
        <f t="shared" si="0"/>
        <v>1380</v>
      </c>
      <c r="T31" s="9"/>
      <c r="U31" s="18">
        <f t="shared" si="1"/>
        <v>0</v>
      </c>
    </row>
    <row r="32" spans="1:21" ht="12">
      <c r="A32" s="9" t="s">
        <v>63</v>
      </c>
      <c r="B32" s="9"/>
      <c r="C32" s="47" t="s">
        <v>666</v>
      </c>
      <c r="D32" s="9"/>
      <c r="E32" s="63" t="s">
        <v>32</v>
      </c>
      <c r="F32" s="18">
        <v>0</v>
      </c>
      <c r="G32" s="18">
        <v>12</v>
      </c>
      <c r="H32" s="18">
        <v>0</v>
      </c>
      <c r="I32" s="351">
        <v>0</v>
      </c>
      <c r="J32" s="18">
        <v>1</v>
      </c>
      <c r="K32" s="18">
        <v>5</v>
      </c>
      <c r="L32" s="147">
        <v>0</v>
      </c>
      <c r="M32" s="251">
        <v>1</v>
      </c>
      <c r="N32" s="97">
        <v>0</v>
      </c>
      <c r="O32" s="18">
        <v>0</v>
      </c>
      <c r="P32" s="18">
        <v>0</v>
      </c>
      <c r="Q32" s="18">
        <v>1</v>
      </c>
      <c r="R32" s="18">
        <v>10</v>
      </c>
      <c r="S32" s="18">
        <f t="shared" si="0"/>
        <v>30</v>
      </c>
      <c r="T32" s="9"/>
      <c r="U32" s="18">
        <f t="shared" si="1"/>
        <v>0</v>
      </c>
    </row>
    <row r="33" spans="1:21" ht="12">
      <c r="A33" s="9" t="s">
        <v>65</v>
      </c>
      <c r="B33" s="9"/>
      <c r="C33" s="47" t="s">
        <v>667</v>
      </c>
      <c r="D33" s="9"/>
      <c r="E33" s="63" t="s">
        <v>32</v>
      </c>
      <c r="F33" s="18">
        <v>150</v>
      </c>
      <c r="G33" s="18">
        <v>100</v>
      </c>
      <c r="H33" s="18">
        <v>30</v>
      </c>
      <c r="I33" s="351">
        <v>0</v>
      </c>
      <c r="J33" s="18">
        <v>20</v>
      </c>
      <c r="K33" s="18">
        <v>30</v>
      </c>
      <c r="L33" s="147">
        <v>100</v>
      </c>
      <c r="M33" s="251">
        <v>30</v>
      </c>
      <c r="N33" s="97">
        <v>30</v>
      </c>
      <c r="O33" s="18">
        <v>20</v>
      </c>
      <c r="P33" s="18">
        <v>30</v>
      </c>
      <c r="Q33" s="18">
        <v>30</v>
      </c>
      <c r="R33" s="18">
        <v>30</v>
      </c>
      <c r="S33" s="18">
        <f t="shared" si="0"/>
        <v>600</v>
      </c>
      <c r="T33" s="9"/>
      <c r="U33" s="18">
        <f t="shared" si="1"/>
        <v>0</v>
      </c>
    </row>
    <row r="34" spans="1:21" ht="12">
      <c r="A34" s="9" t="s">
        <v>67</v>
      </c>
      <c r="B34" s="9"/>
      <c r="C34" s="47" t="s">
        <v>668</v>
      </c>
      <c r="D34" s="9"/>
      <c r="E34" s="63" t="s">
        <v>32</v>
      </c>
      <c r="F34" s="18">
        <v>50</v>
      </c>
      <c r="G34" s="18">
        <v>200</v>
      </c>
      <c r="H34" s="18">
        <v>25</v>
      </c>
      <c r="I34" s="351">
        <v>25</v>
      </c>
      <c r="J34" s="18">
        <v>100</v>
      </c>
      <c r="K34" s="18">
        <v>160</v>
      </c>
      <c r="L34" s="147">
        <v>20</v>
      </c>
      <c r="M34" s="251">
        <v>5</v>
      </c>
      <c r="N34" s="97">
        <v>50</v>
      </c>
      <c r="O34" s="18">
        <v>20</v>
      </c>
      <c r="P34" s="18">
        <v>100</v>
      </c>
      <c r="Q34" s="18">
        <v>15</v>
      </c>
      <c r="R34" s="18">
        <v>10</v>
      </c>
      <c r="S34" s="18">
        <f t="shared" si="0"/>
        <v>780</v>
      </c>
      <c r="T34" s="9"/>
      <c r="U34" s="18">
        <f t="shared" si="1"/>
        <v>0</v>
      </c>
    </row>
    <row r="35" spans="1:21" ht="12">
      <c r="A35" s="9" t="s">
        <v>69</v>
      </c>
      <c r="B35" s="9"/>
      <c r="C35" s="47" t="s">
        <v>669</v>
      </c>
      <c r="D35" s="9"/>
      <c r="E35" s="63" t="s">
        <v>32</v>
      </c>
      <c r="F35" s="18">
        <v>10</v>
      </c>
      <c r="G35" s="18">
        <v>5</v>
      </c>
      <c r="H35" s="18">
        <v>5</v>
      </c>
      <c r="I35" s="351">
        <v>0</v>
      </c>
      <c r="J35" s="18">
        <v>10</v>
      </c>
      <c r="K35" s="18">
        <v>10</v>
      </c>
      <c r="L35" s="147">
        <v>5</v>
      </c>
      <c r="M35" s="251">
        <v>5</v>
      </c>
      <c r="N35" s="97">
        <v>15</v>
      </c>
      <c r="O35" s="18">
        <v>0</v>
      </c>
      <c r="P35" s="18">
        <v>10</v>
      </c>
      <c r="Q35" s="18">
        <v>1</v>
      </c>
      <c r="R35" s="18">
        <v>0</v>
      </c>
      <c r="S35" s="18">
        <f t="shared" si="0"/>
        <v>76</v>
      </c>
      <c r="T35" s="9"/>
      <c r="U35" s="18">
        <f t="shared" si="1"/>
        <v>0</v>
      </c>
    </row>
    <row r="36" spans="1:21" ht="12">
      <c r="A36" s="9" t="s">
        <v>70</v>
      </c>
      <c r="B36" s="9"/>
      <c r="C36" s="198" t="s">
        <v>670</v>
      </c>
      <c r="D36" s="9"/>
      <c r="E36" s="63" t="s">
        <v>32</v>
      </c>
      <c r="F36" s="18">
        <v>20</v>
      </c>
      <c r="G36" s="18">
        <v>0</v>
      </c>
      <c r="H36" s="18">
        <v>5</v>
      </c>
      <c r="I36" s="351">
        <v>30</v>
      </c>
      <c r="J36" s="18">
        <v>5</v>
      </c>
      <c r="K36" s="18">
        <v>20</v>
      </c>
      <c r="L36" s="147">
        <v>5</v>
      </c>
      <c r="M36" s="251">
        <v>10</v>
      </c>
      <c r="N36" s="97">
        <v>15</v>
      </c>
      <c r="O36" s="18">
        <v>0</v>
      </c>
      <c r="P36" s="18">
        <v>0</v>
      </c>
      <c r="Q36" s="18">
        <v>1</v>
      </c>
      <c r="R36" s="18">
        <v>10</v>
      </c>
      <c r="S36" s="18">
        <f t="shared" si="0"/>
        <v>121</v>
      </c>
      <c r="T36" s="9"/>
      <c r="U36" s="18">
        <f t="shared" si="1"/>
        <v>0</v>
      </c>
    </row>
    <row r="37" spans="1:21" ht="24">
      <c r="A37" s="9" t="s">
        <v>72</v>
      </c>
      <c r="B37" s="9"/>
      <c r="C37" s="47" t="s">
        <v>671</v>
      </c>
      <c r="D37" s="9"/>
      <c r="E37" s="63" t="s">
        <v>32</v>
      </c>
      <c r="F37" s="18">
        <v>40</v>
      </c>
      <c r="G37" s="18">
        <v>10</v>
      </c>
      <c r="H37" s="18">
        <v>20</v>
      </c>
      <c r="I37" s="351">
        <v>5</v>
      </c>
      <c r="J37" s="18">
        <v>30</v>
      </c>
      <c r="K37" s="18">
        <v>30</v>
      </c>
      <c r="L37" s="147">
        <v>5</v>
      </c>
      <c r="M37" s="251">
        <v>0</v>
      </c>
      <c r="N37" s="97">
        <v>20</v>
      </c>
      <c r="O37" s="18">
        <v>5</v>
      </c>
      <c r="P37" s="18">
        <v>5</v>
      </c>
      <c r="Q37" s="18">
        <v>0</v>
      </c>
      <c r="R37" s="18">
        <v>5</v>
      </c>
      <c r="S37" s="18">
        <f t="shared" si="0"/>
        <v>175</v>
      </c>
      <c r="T37" s="9"/>
      <c r="U37" s="18">
        <f t="shared" si="1"/>
        <v>0</v>
      </c>
    </row>
    <row r="38" spans="3:21" ht="12">
      <c r="C38" s="79"/>
      <c r="D38" s="76"/>
      <c r="E38" s="75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196" t="s">
        <v>76</v>
      </c>
      <c r="U38" s="74">
        <f>SUM(U12:U37)</f>
        <v>0</v>
      </c>
    </row>
    <row r="39" spans="3:21" ht="12">
      <c r="C39" s="79"/>
      <c r="D39" s="76"/>
      <c r="E39" s="75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76"/>
      <c r="U39" s="76"/>
    </row>
    <row r="40" spans="3:21" ht="12">
      <c r="C40" s="79"/>
      <c r="D40" s="76"/>
      <c r="E40" s="75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76"/>
      <c r="U40" s="76"/>
    </row>
    <row r="41" spans="3:21" ht="12">
      <c r="C41" s="79"/>
      <c r="D41" s="76"/>
      <c r="E41" s="75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76"/>
      <c r="U41" s="76"/>
    </row>
    <row r="42" spans="3:21" ht="12">
      <c r="C42" s="79"/>
      <c r="D42" s="76"/>
      <c r="E42" s="75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76"/>
      <c r="U42" s="76"/>
    </row>
    <row r="43" spans="3:21" ht="12">
      <c r="C43" s="79"/>
      <c r="D43" s="76"/>
      <c r="E43" s="75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76"/>
      <c r="U43" s="76"/>
    </row>
    <row r="44" spans="3:21" ht="12">
      <c r="C44" s="79"/>
      <c r="D44" s="76"/>
      <c r="E44" s="75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76"/>
      <c r="U44" s="76"/>
    </row>
    <row r="45" spans="1:21" ht="43.5" customHeight="1">
      <c r="A45" s="122" t="s">
        <v>2</v>
      </c>
      <c r="B45" s="77" t="s">
        <v>3</v>
      </c>
      <c r="C45" s="11" t="s">
        <v>4</v>
      </c>
      <c r="D45" s="14" t="s">
        <v>5</v>
      </c>
      <c r="E45" s="13" t="s">
        <v>77</v>
      </c>
      <c r="F45" s="404" t="s">
        <v>7</v>
      </c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13" t="s">
        <v>198</v>
      </c>
      <c r="U45" s="13" t="s">
        <v>9</v>
      </c>
    </row>
    <row r="46" spans="1:21" ht="33.75" customHeight="1">
      <c r="A46" s="122" t="s">
        <v>10</v>
      </c>
      <c r="B46" s="9"/>
      <c r="C46" s="428" t="s">
        <v>470</v>
      </c>
      <c r="D46" s="428"/>
      <c r="E46" s="63"/>
      <c r="F46" s="14" t="s">
        <v>12</v>
      </c>
      <c r="G46" s="14" t="s">
        <v>13</v>
      </c>
      <c r="H46" s="14" t="s">
        <v>249</v>
      </c>
      <c r="I46" s="14" t="s">
        <v>15</v>
      </c>
      <c r="J46" s="14" t="s">
        <v>16</v>
      </c>
      <c r="K46" s="14" t="s">
        <v>250</v>
      </c>
      <c r="L46" s="11" t="s">
        <v>18</v>
      </c>
      <c r="M46" s="31" t="s">
        <v>19</v>
      </c>
      <c r="N46" s="124" t="s">
        <v>20</v>
      </c>
      <c r="O46" s="11" t="s">
        <v>21</v>
      </c>
      <c r="P46" s="124" t="s">
        <v>22</v>
      </c>
      <c r="Q46" s="13" t="s">
        <v>23</v>
      </c>
      <c r="R46" s="13" t="s">
        <v>642</v>
      </c>
      <c r="S46" s="14" t="s">
        <v>182</v>
      </c>
      <c r="T46" s="9" t="s">
        <v>78</v>
      </c>
      <c r="U46" s="18">
        <f>U38</f>
        <v>0</v>
      </c>
    </row>
    <row r="47" spans="1:21" ht="12">
      <c r="A47" s="9" t="s">
        <v>74</v>
      </c>
      <c r="B47" s="9"/>
      <c r="C47" s="20" t="s">
        <v>672</v>
      </c>
      <c r="D47" s="9"/>
      <c r="E47" s="63" t="s">
        <v>32</v>
      </c>
      <c r="F47" s="18">
        <v>150</v>
      </c>
      <c r="G47" s="18">
        <v>100</v>
      </c>
      <c r="H47" s="18">
        <v>20</v>
      </c>
      <c r="I47" s="351">
        <v>20</v>
      </c>
      <c r="J47" s="18">
        <v>100</v>
      </c>
      <c r="K47" s="18">
        <v>100</v>
      </c>
      <c r="L47" s="147">
        <v>80</v>
      </c>
      <c r="M47" s="251">
        <v>100</v>
      </c>
      <c r="N47" s="97">
        <v>80</v>
      </c>
      <c r="O47" s="18">
        <v>50</v>
      </c>
      <c r="P47" s="18">
        <v>100</v>
      </c>
      <c r="Q47" s="18">
        <v>40</v>
      </c>
      <c r="R47" s="18">
        <v>20</v>
      </c>
      <c r="S47" s="18">
        <f>SUM(F47:R47)</f>
        <v>960</v>
      </c>
      <c r="T47" s="9"/>
      <c r="U47" s="18">
        <f>S47*T47</f>
        <v>0</v>
      </c>
    </row>
    <row r="48" spans="1:21" ht="24">
      <c r="A48" s="9" t="s">
        <v>79</v>
      </c>
      <c r="B48" s="9"/>
      <c r="C48" s="20" t="s">
        <v>673</v>
      </c>
      <c r="D48" s="9"/>
      <c r="E48" s="177" t="s">
        <v>288</v>
      </c>
      <c r="F48" s="18">
        <v>12</v>
      </c>
      <c r="G48" s="18">
        <v>12</v>
      </c>
      <c r="H48" s="18">
        <v>10</v>
      </c>
      <c r="I48" s="351">
        <v>15</v>
      </c>
      <c r="J48" s="18">
        <v>15</v>
      </c>
      <c r="K48" s="18">
        <v>20</v>
      </c>
      <c r="L48" s="147">
        <v>6</v>
      </c>
      <c r="M48" s="251">
        <v>5</v>
      </c>
      <c r="N48" s="97">
        <v>15</v>
      </c>
      <c r="O48" s="18">
        <v>6</v>
      </c>
      <c r="P48" s="18">
        <v>18</v>
      </c>
      <c r="Q48" s="18">
        <v>2</v>
      </c>
      <c r="R48" s="18">
        <v>20</v>
      </c>
      <c r="S48" s="18">
        <f aca="true" t="shared" si="2" ref="S48:S68">SUM(F48:R48)</f>
        <v>156</v>
      </c>
      <c r="T48" s="9"/>
      <c r="U48" s="18">
        <f aca="true" t="shared" si="3" ref="U48:U68">S48*T48</f>
        <v>0</v>
      </c>
    </row>
    <row r="49" spans="1:21" ht="12">
      <c r="A49" s="9" t="s">
        <v>81</v>
      </c>
      <c r="B49" s="9"/>
      <c r="C49" s="20" t="s">
        <v>674</v>
      </c>
      <c r="D49" s="9"/>
      <c r="E49" s="177" t="s">
        <v>288</v>
      </c>
      <c r="F49" s="18">
        <v>120</v>
      </c>
      <c r="G49" s="18">
        <v>50</v>
      </c>
      <c r="H49" s="18">
        <v>10</v>
      </c>
      <c r="I49" s="351">
        <v>5</v>
      </c>
      <c r="J49" s="18">
        <v>10</v>
      </c>
      <c r="K49" s="18">
        <v>10</v>
      </c>
      <c r="L49" s="147">
        <v>24</v>
      </c>
      <c r="M49" s="251">
        <v>24</v>
      </c>
      <c r="N49" s="97">
        <v>15</v>
      </c>
      <c r="O49" s="18">
        <v>0</v>
      </c>
      <c r="P49" s="18">
        <v>0</v>
      </c>
      <c r="Q49" s="18">
        <v>6</v>
      </c>
      <c r="R49" s="18">
        <v>20</v>
      </c>
      <c r="S49" s="18">
        <f t="shared" si="2"/>
        <v>294</v>
      </c>
      <c r="T49" s="9"/>
      <c r="U49" s="18">
        <f t="shared" si="3"/>
        <v>0</v>
      </c>
    </row>
    <row r="50" spans="1:21" ht="15" customHeight="1">
      <c r="A50" s="9" t="s">
        <v>83</v>
      </c>
      <c r="B50" s="9"/>
      <c r="C50" s="20" t="s">
        <v>675</v>
      </c>
      <c r="D50" s="9"/>
      <c r="E50" s="177" t="s">
        <v>288</v>
      </c>
      <c r="F50" s="18">
        <v>60</v>
      </c>
      <c r="G50" s="18">
        <v>50</v>
      </c>
      <c r="H50" s="18">
        <v>5</v>
      </c>
      <c r="I50" s="351">
        <v>5</v>
      </c>
      <c r="J50" s="18">
        <v>10</v>
      </c>
      <c r="K50" s="18">
        <v>20</v>
      </c>
      <c r="L50" s="147">
        <v>24</v>
      </c>
      <c r="M50" s="251">
        <v>24</v>
      </c>
      <c r="N50" s="97">
        <v>24</v>
      </c>
      <c r="O50" s="18">
        <v>6</v>
      </c>
      <c r="P50" s="18">
        <v>0</v>
      </c>
      <c r="Q50" s="18">
        <v>0</v>
      </c>
      <c r="R50" s="18">
        <v>20</v>
      </c>
      <c r="S50" s="18">
        <f t="shared" si="2"/>
        <v>248</v>
      </c>
      <c r="T50" s="9"/>
      <c r="U50" s="18">
        <f t="shared" si="3"/>
        <v>0</v>
      </c>
    </row>
    <row r="51" spans="1:21" ht="18.75" customHeight="1">
      <c r="A51" s="9" t="s">
        <v>85</v>
      </c>
      <c r="B51" s="9"/>
      <c r="C51" s="20" t="s">
        <v>676</v>
      </c>
      <c r="D51" s="9"/>
      <c r="E51" s="177" t="s">
        <v>677</v>
      </c>
      <c r="F51" s="18">
        <v>5</v>
      </c>
      <c r="G51" s="18">
        <v>10</v>
      </c>
      <c r="H51" s="18">
        <v>0</v>
      </c>
      <c r="I51" s="351">
        <v>1</v>
      </c>
      <c r="J51" s="18">
        <v>1</v>
      </c>
      <c r="K51" s="18">
        <v>1</v>
      </c>
      <c r="L51" s="147">
        <v>2</v>
      </c>
      <c r="M51" s="251">
        <v>0</v>
      </c>
      <c r="N51" s="97">
        <v>2</v>
      </c>
      <c r="O51" s="18">
        <v>0</v>
      </c>
      <c r="P51" s="18">
        <v>1</v>
      </c>
      <c r="Q51" s="18">
        <v>0</v>
      </c>
      <c r="R51" s="18">
        <v>5</v>
      </c>
      <c r="S51" s="18">
        <f t="shared" si="2"/>
        <v>28</v>
      </c>
      <c r="T51" s="9"/>
      <c r="U51" s="18">
        <f t="shared" si="3"/>
        <v>0</v>
      </c>
    </row>
    <row r="52" spans="1:21" ht="24.75" customHeight="1">
      <c r="A52" s="9" t="s">
        <v>87</v>
      </c>
      <c r="B52" s="9"/>
      <c r="C52" s="20" t="s">
        <v>678</v>
      </c>
      <c r="D52" s="9"/>
      <c r="E52" s="177" t="s">
        <v>679</v>
      </c>
      <c r="F52" s="18">
        <v>10</v>
      </c>
      <c r="G52" s="18">
        <v>6</v>
      </c>
      <c r="H52" s="18">
        <v>10</v>
      </c>
      <c r="I52" s="351">
        <v>1</v>
      </c>
      <c r="J52" s="18">
        <v>1</v>
      </c>
      <c r="K52" s="18">
        <v>1</v>
      </c>
      <c r="L52" s="147">
        <v>2</v>
      </c>
      <c r="M52" s="251">
        <v>4</v>
      </c>
      <c r="N52" s="97">
        <v>2</v>
      </c>
      <c r="O52" s="18">
        <v>2</v>
      </c>
      <c r="P52" s="18">
        <v>10</v>
      </c>
      <c r="Q52" s="18">
        <v>6</v>
      </c>
      <c r="R52" s="18">
        <v>20</v>
      </c>
      <c r="S52" s="18">
        <f t="shared" si="2"/>
        <v>75</v>
      </c>
      <c r="T52" s="9"/>
      <c r="U52" s="18">
        <f t="shared" si="3"/>
        <v>0</v>
      </c>
    </row>
    <row r="53" spans="1:21" ht="24.75" customHeight="1">
      <c r="A53" s="9" t="s">
        <v>89</v>
      </c>
      <c r="B53" s="9"/>
      <c r="C53" s="292" t="s">
        <v>680</v>
      </c>
      <c r="D53" s="9"/>
      <c r="E53" s="177" t="s">
        <v>451</v>
      </c>
      <c r="F53" s="18">
        <v>0</v>
      </c>
      <c r="G53" s="18">
        <v>0</v>
      </c>
      <c r="H53" s="18">
        <v>0</v>
      </c>
      <c r="I53" s="351">
        <v>0</v>
      </c>
      <c r="J53" s="18">
        <v>0</v>
      </c>
      <c r="K53" s="18">
        <v>0</v>
      </c>
      <c r="L53" s="147">
        <v>2</v>
      </c>
      <c r="M53" s="251">
        <v>3</v>
      </c>
      <c r="N53" s="97">
        <v>0</v>
      </c>
      <c r="O53" s="18">
        <v>0</v>
      </c>
      <c r="P53" s="18">
        <v>0</v>
      </c>
      <c r="Q53" s="18">
        <v>0</v>
      </c>
      <c r="R53" s="18">
        <v>0</v>
      </c>
      <c r="S53" s="18">
        <f t="shared" si="2"/>
        <v>5</v>
      </c>
      <c r="T53" s="9"/>
      <c r="U53" s="18">
        <f t="shared" si="3"/>
        <v>0</v>
      </c>
    </row>
    <row r="54" spans="1:21" ht="15" customHeight="1">
      <c r="A54" s="9" t="s">
        <v>91</v>
      </c>
      <c r="B54" s="9"/>
      <c r="C54" s="20" t="s">
        <v>681</v>
      </c>
      <c r="D54" s="9"/>
      <c r="E54" s="177" t="s">
        <v>451</v>
      </c>
      <c r="F54" s="18">
        <v>10</v>
      </c>
      <c r="G54" s="18">
        <v>5</v>
      </c>
      <c r="H54" s="18">
        <v>0</v>
      </c>
      <c r="I54" s="351">
        <v>0</v>
      </c>
      <c r="J54" s="18">
        <v>0</v>
      </c>
      <c r="K54" s="18">
        <v>5</v>
      </c>
      <c r="L54" s="147">
        <v>2</v>
      </c>
      <c r="M54" s="251">
        <v>3</v>
      </c>
      <c r="N54" s="97">
        <v>0</v>
      </c>
      <c r="O54" s="18">
        <v>0</v>
      </c>
      <c r="P54" s="18">
        <v>0</v>
      </c>
      <c r="Q54" s="18">
        <v>0</v>
      </c>
      <c r="R54" s="18">
        <v>5</v>
      </c>
      <c r="S54" s="18">
        <f t="shared" si="2"/>
        <v>30</v>
      </c>
      <c r="T54" s="9"/>
      <c r="U54" s="18">
        <f t="shared" si="3"/>
        <v>0</v>
      </c>
    </row>
    <row r="55" spans="1:21" ht="24" customHeight="1">
      <c r="A55" s="9" t="s">
        <v>93</v>
      </c>
      <c r="B55" s="9"/>
      <c r="C55" s="20" t="s">
        <v>682</v>
      </c>
      <c r="D55" s="9"/>
      <c r="E55" s="177" t="s">
        <v>451</v>
      </c>
      <c r="F55" s="18">
        <v>10</v>
      </c>
      <c r="G55" s="18">
        <v>10</v>
      </c>
      <c r="H55" s="18">
        <v>6</v>
      </c>
      <c r="I55" s="351">
        <v>5</v>
      </c>
      <c r="J55" s="18">
        <v>4</v>
      </c>
      <c r="K55" s="18">
        <v>10</v>
      </c>
      <c r="L55" s="147">
        <v>10</v>
      </c>
      <c r="M55" s="251">
        <v>2</v>
      </c>
      <c r="N55" s="97">
        <v>4</v>
      </c>
      <c r="O55" s="18">
        <v>2</v>
      </c>
      <c r="P55" s="18">
        <v>2</v>
      </c>
      <c r="Q55" s="18">
        <v>3</v>
      </c>
      <c r="R55" s="18">
        <v>10</v>
      </c>
      <c r="S55" s="18">
        <f t="shared" si="2"/>
        <v>78</v>
      </c>
      <c r="T55" s="9"/>
      <c r="U55" s="18">
        <f t="shared" si="3"/>
        <v>0</v>
      </c>
    </row>
    <row r="56" spans="1:21" ht="24" customHeight="1">
      <c r="A56" s="9" t="s">
        <v>95</v>
      </c>
      <c r="B56" s="9"/>
      <c r="C56" s="80" t="s">
        <v>683</v>
      </c>
      <c r="D56" s="9"/>
      <c r="E56" s="127" t="s">
        <v>679</v>
      </c>
      <c r="F56" s="18">
        <v>30</v>
      </c>
      <c r="G56" s="18">
        <v>10</v>
      </c>
      <c r="H56" s="18">
        <v>10</v>
      </c>
      <c r="I56" s="351">
        <v>5</v>
      </c>
      <c r="J56" s="18">
        <v>10</v>
      </c>
      <c r="K56" s="18">
        <v>10</v>
      </c>
      <c r="L56" s="147">
        <v>2</v>
      </c>
      <c r="M56" s="251">
        <v>3</v>
      </c>
      <c r="N56" s="97">
        <v>3</v>
      </c>
      <c r="O56" s="18">
        <v>5</v>
      </c>
      <c r="P56" s="18">
        <v>5</v>
      </c>
      <c r="Q56" s="18">
        <v>2</v>
      </c>
      <c r="R56" s="18">
        <v>20</v>
      </c>
      <c r="S56" s="18">
        <f t="shared" si="2"/>
        <v>115</v>
      </c>
      <c r="T56" s="9"/>
      <c r="U56" s="18">
        <f t="shared" si="3"/>
        <v>0</v>
      </c>
    </row>
    <row r="57" spans="1:21" ht="60">
      <c r="A57" s="9" t="s">
        <v>97</v>
      </c>
      <c r="B57" s="9"/>
      <c r="C57" s="20" t="s">
        <v>684</v>
      </c>
      <c r="D57" s="74"/>
      <c r="E57" s="63" t="s">
        <v>32</v>
      </c>
      <c r="F57" s="18">
        <v>20</v>
      </c>
      <c r="G57" s="18">
        <v>20</v>
      </c>
      <c r="H57" s="18">
        <v>10</v>
      </c>
      <c r="I57" s="351">
        <v>15</v>
      </c>
      <c r="J57" s="18">
        <v>10</v>
      </c>
      <c r="K57" s="18">
        <v>20</v>
      </c>
      <c r="L57" s="147">
        <v>10</v>
      </c>
      <c r="M57" s="251">
        <v>10</v>
      </c>
      <c r="N57" s="97">
        <v>10</v>
      </c>
      <c r="O57" s="18">
        <v>10</v>
      </c>
      <c r="P57" s="18">
        <v>10</v>
      </c>
      <c r="Q57" s="18">
        <v>5</v>
      </c>
      <c r="R57" s="18">
        <v>5</v>
      </c>
      <c r="S57" s="18">
        <f t="shared" si="2"/>
        <v>155</v>
      </c>
      <c r="T57" s="9"/>
      <c r="U57" s="18">
        <f t="shared" si="3"/>
        <v>0</v>
      </c>
    </row>
    <row r="58" spans="1:21" ht="24">
      <c r="A58" s="9" t="s">
        <v>99</v>
      </c>
      <c r="B58" s="9"/>
      <c r="C58" s="20" t="s">
        <v>685</v>
      </c>
      <c r="D58" s="9"/>
      <c r="E58" s="63" t="s">
        <v>288</v>
      </c>
      <c r="F58" s="18">
        <v>24</v>
      </c>
      <c r="G58" s="18">
        <v>6</v>
      </c>
      <c r="H58" s="18">
        <v>0</v>
      </c>
      <c r="I58" s="351">
        <v>2</v>
      </c>
      <c r="J58" s="18">
        <v>6</v>
      </c>
      <c r="K58" s="18">
        <v>3</v>
      </c>
      <c r="L58" s="147">
        <v>0</v>
      </c>
      <c r="M58" s="251">
        <v>0</v>
      </c>
      <c r="N58" s="97">
        <v>3</v>
      </c>
      <c r="O58" s="18">
        <v>0</v>
      </c>
      <c r="P58" s="18">
        <v>0</v>
      </c>
      <c r="Q58" s="18">
        <v>1</v>
      </c>
      <c r="R58" s="18">
        <v>10</v>
      </c>
      <c r="S58" s="18">
        <f t="shared" si="2"/>
        <v>55</v>
      </c>
      <c r="T58" s="9"/>
      <c r="U58" s="18">
        <f t="shared" si="3"/>
        <v>0</v>
      </c>
    </row>
    <row r="59" spans="1:21" ht="27" customHeight="1">
      <c r="A59" s="9" t="s">
        <v>101</v>
      </c>
      <c r="B59" s="9"/>
      <c r="C59" s="20" t="s">
        <v>686</v>
      </c>
      <c r="D59" s="9"/>
      <c r="E59" s="63" t="s">
        <v>288</v>
      </c>
      <c r="F59" s="18">
        <v>12</v>
      </c>
      <c r="G59" s="18">
        <v>12</v>
      </c>
      <c r="H59" s="18">
        <v>0</v>
      </c>
      <c r="I59" s="351">
        <v>10</v>
      </c>
      <c r="J59" s="18">
        <v>6</v>
      </c>
      <c r="K59" s="18">
        <v>10</v>
      </c>
      <c r="L59" s="147">
        <v>0</v>
      </c>
      <c r="M59" s="251">
        <v>5</v>
      </c>
      <c r="N59" s="97">
        <v>3</v>
      </c>
      <c r="O59" s="18">
        <v>0</v>
      </c>
      <c r="P59" s="18">
        <v>0</v>
      </c>
      <c r="Q59" s="18">
        <v>0</v>
      </c>
      <c r="R59" s="18">
        <v>10</v>
      </c>
      <c r="S59" s="18">
        <f t="shared" si="2"/>
        <v>68</v>
      </c>
      <c r="T59" s="9"/>
      <c r="U59" s="18">
        <f t="shared" si="3"/>
        <v>0</v>
      </c>
    </row>
    <row r="60" spans="1:21" ht="18.75" customHeight="1">
      <c r="A60" s="9"/>
      <c r="B60" s="9"/>
      <c r="C60" s="16" t="s">
        <v>687</v>
      </c>
      <c r="D60" s="9"/>
      <c r="E60" s="63"/>
      <c r="F60" s="18"/>
      <c r="G60" s="65"/>
      <c r="H60" s="65"/>
      <c r="I60" s="347"/>
      <c r="J60" s="65"/>
      <c r="K60" s="65"/>
      <c r="L60" s="70"/>
      <c r="M60" s="251"/>
      <c r="N60" s="135"/>
      <c r="O60" s="65"/>
      <c r="P60" s="65"/>
      <c r="Q60" s="65"/>
      <c r="R60" s="65"/>
      <c r="S60" s="18"/>
      <c r="T60" s="9"/>
      <c r="U60" s="18">
        <f t="shared" si="3"/>
        <v>0</v>
      </c>
    </row>
    <row r="61" spans="1:21" ht="15" customHeight="1">
      <c r="A61" s="9" t="s">
        <v>103</v>
      </c>
      <c r="B61" s="9"/>
      <c r="C61" s="20" t="s">
        <v>688</v>
      </c>
      <c r="D61" s="9"/>
      <c r="E61" s="63" t="s">
        <v>288</v>
      </c>
      <c r="F61" s="18">
        <v>30</v>
      </c>
      <c r="G61" s="65">
        <v>50</v>
      </c>
      <c r="H61" s="65">
        <v>0</v>
      </c>
      <c r="I61" s="347">
        <v>50</v>
      </c>
      <c r="J61" s="65">
        <v>150</v>
      </c>
      <c r="K61" s="65">
        <v>50</v>
      </c>
      <c r="L61" s="70">
        <v>0</v>
      </c>
      <c r="M61" s="251">
        <v>40</v>
      </c>
      <c r="N61" s="135">
        <v>50</v>
      </c>
      <c r="O61" s="65">
        <v>60</v>
      </c>
      <c r="P61" s="65">
        <v>60</v>
      </c>
      <c r="Q61" s="65">
        <v>10</v>
      </c>
      <c r="R61" s="65">
        <v>20</v>
      </c>
      <c r="S61" s="18">
        <f t="shared" si="2"/>
        <v>570</v>
      </c>
      <c r="T61" s="9"/>
      <c r="U61" s="18">
        <f t="shared" si="3"/>
        <v>0</v>
      </c>
    </row>
    <row r="62" spans="1:21" ht="15" customHeight="1">
      <c r="A62" s="9" t="s">
        <v>105</v>
      </c>
      <c r="B62" s="9"/>
      <c r="C62" s="20" t="s">
        <v>1112</v>
      </c>
      <c r="D62" s="9"/>
      <c r="E62" s="63" t="s">
        <v>288</v>
      </c>
      <c r="F62" s="18">
        <v>20</v>
      </c>
      <c r="G62" s="65">
        <v>20</v>
      </c>
      <c r="H62" s="65">
        <v>0</v>
      </c>
      <c r="I62" s="347">
        <v>0</v>
      </c>
      <c r="J62" s="65">
        <v>0</v>
      </c>
      <c r="K62" s="65">
        <v>0</v>
      </c>
      <c r="L62" s="70">
        <v>36</v>
      </c>
      <c r="M62" s="251">
        <v>0</v>
      </c>
      <c r="N62" s="135">
        <v>0</v>
      </c>
      <c r="O62" s="65">
        <v>0</v>
      </c>
      <c r="P62" s="65">
        <v>0</v>
      </c>
      <c r="Q62" s="65">
        <v>2</v>
      </c>
      <c r="R62" s="65">
        <v>20</v>
      </c>
      <c r="S62" s="18">
        <f t="shared" si="2"/>
        <v>98</v>
      </c>
      <c r="T62" s="9"/>
      <c r="U62" s="18">
        <f t="shared" si="3"/>
        <v>0</v>
      </c>
    </row>
    <row r="63" spans="1:21" ht="24" customHeight="1">
      <c r="A63" s="9" t="s">
        <v>107</v>
      </c>
      <c r="B63" s="209"/>
      <c r="C63" s="20" t="s">
        <v>689</v>
      </c>
      <c r="D63" s="9"/>
      <c r="E63" s="63" t="s">
        <v>288</v>
      </c>
      <c r="F63" s="18">
        <v>30</v>
      </c>
      <c r="G63" s="65">
        <v>20</v>
      </c>
      <c r="H63" s="65">
        <v>80</v>
      </c>
      <c r="I63" s="347">
        <v>0</v>
      </c>
      <c r="J63" s="65">
        <v>0</v>
      </c>
      <c r="K63" s="65">
        <v>0</v>
      </c>
      <c r="L63" s="70">
        <v>0</v>
      </c>
      <c r="M63" s="251">
        <v>0</v>
      </c>
      <c r="N63" s="135">
        <v>0</v>
      </c>
      <c r="O63" s="65">
        <v>30</v>
      </c>
      <c r="P63" s="65">
        <v>0</v>
      </c>
      <c r="Q63" s="65">
        <v>0</v>
      </c>
      <c r="R63" s="65">
        <v>10</v>
      </c>
      <c r="S63" s="18">
        <f t="shared" si="2"/>
        <v>170</v>
      </c>
      <c r="T63" s="9"/>
      <c r="U63" s="18">
        <f t="shared" si="3"/>
        <v>0</v>
      </c>
    </row>
    <row r="64" spans="1:21" ht="14.25" customHeight="1">
      <c r="A64" s="9" t="s">
        <v>109</v>
      </c>
      <c r="B64" s="9"/>
      <c r="C64" s="20" t="s">
        <v>690</v>
      </c>
      <c r="D64" s="9"/>
      <c r="E64" s="63" t="s">
        <v>288</v>
      </c>
      <c r="F64" s="65">
        <v>250</v>
      </c>
      <c r="G64" s="65">
        <v>300</v>
      </c>
      <c r="H64" s="65">
        <v>200</v>
      </c>
      <c r="I64" s="347">
        <v>500</v>
      </c>
      <c r="J64" s="65">
        <v>0</v>
      </c>
      <c r="K64" s="65">
        <v>200</v>
      </c>
      <c r="L64" s="70">
        <v>500</v>
      </c>
      <c r="M64" s="251">
        <v>500</v>
      </c>
      <c r="N64" s="135">
        <v>300</v>
      </c>
      <c r="O64" s="65">
        <v>150</v>
      </c>
      <c r="P64" s="65">
        <v>200</v>
      </c>
      <c r="Q64" s="65">
        <v>150</v>
      </c>
      <c r="R64" s="65">
        <v>100</v>
      </c>
      <c r="S64" s="18">
        <f t="shared" si="2"/>
        <v>3350</v>
      </c>
      <c r="T64" s="9"/>
      <c r="U64" s="18">
        <f t="shared" si="3"/>
        <v>0</v>
      </c>
    </row>
    <row r="65" spans="1:21" ht="20.25" customHeight="1">
      <c r="A65" s="9" t="s">
        <v>111</v>
      </c>
      <c r="B65" s="9"/>
      <c r="C65" s="38" t="s">
        <v>691</v>
      </c>
      <c r="D65" s="61"/>
      <c r="E65" s="63" t="s">
        <v>288</v>
      </c>
      <c r="F65" s="18">
        <v>1000</v>
      </c>
      <c r="G65" s="65">
        <v>800</v>
      </c>
      <c r="H65" s="65">
        <v>150</v>
      </c>
      <c r="I65" s="347">
        <v>100</v>
      </c>
      <c r="J65" s="65">
        <v>600</v>
      </c>
      <c r="K65" s="65">
        <v>600</v>
      </c>
      <c r="L65" s="70">
        <v>100</v>
      </c>
      <c r="M65" s="251">
        <v>150</v>
      </c>
      <c r="N65" s="135">
        <v>150</v>
      </c>
      <c r="O65" s="65">
        <v>100</v>
      </c>
      <c r="P65" s="65">
        <v>300</v>
      </c>
      <c r="Q65" s="65">
        <v>0</v>
      </c>
      <c r="R65" s="65">
        <v>200</v>
      </c>
      <c r="S65" s="18">
        <f t="shared" si="2"/>
        <v>4250</v>
      </c>
      <c r="T65" s="9"/>
      <c r="U65" s="18">
        <f t="shared" si="3"/>
        <v>0</v>
      </c>
    </row>
    <row r="66" spans="1:21" ht="14.25" customHeight="1">
      <c r="A66" s="9" t="s">
        <v>113</v>
      </c>
      <c r="B66" s="61"/>
      <c r="C66" s="210" t="s">
        <v>692</v>
      </c>
      <c r="D66" s="61"/>
      <c r="E66" s="167" t="s">
        <v>288</v>
      </c>
      <c r="F66" s="40">
        <v>0</v>
      </c>
      <c r="G66" s="66">
        <v>0</v>
      </c>
      <c r="H66" s="66">
        <v>0</v>
      </c>
      <c r="I66" s="348">
        <v>0</v>
      </c>
      <c r="J66" s="66">
        <v>0</v>
      </c>
      <c r="K66" s="66">
        <v>0</v>
      </c>
      <c r="L66" s="67">
        <v>100</v>
      </c>
      <c r="M66" s="251">
        <v>0</v>
      </c>
      <c r="N66" s="91">
        <v>0</v>
      </c>
      <c r="O66" s="66">
        <v>0</v>
      </c>
      <c r="P66" s="66">
        <v>0</v>
      </c>
      <c r="Q66" s="66">
        <v>30</v>
      </c>
      <c r="R66" s="66">
        <v>0</v>
      </c>
      <c r="S66" s="18">
        <f t="shared" si="2"/>
        <v>130</v>
      </c>
      <c r="T66" s="61"/>
      <c r="U66" s="18">
        <f t="shared" si="3"/>
        <v>0</v>
      </c>
    </row>
    <row r="67" spans="1:21" ht="14.25" customHeight="1">
      <c r="A67" s="9" t="s">
        <v>115</v>
      </c>
      <c r="B67" s="61"/>
      <c r="C67" s="9" t="s">
        <v>693</v>
      </c>
      <c r="D67" s="61"/>
      <c r="E67" s="63" t="s">
        <v>288</v>
      </c>
      <c r="F67" s="40">
        <v>0</v>
      </c>
      <c r="G67" s="66">
        <v>0</v>
      </c>
      <c r="H67" s="66">
        <v>0</v>
      </c>
      <c r="I67" s="348">
        <v>0</v>
      </c>
      <c r="J67" s="66">
        <v>0</v>
      </c>
      <c r="K67" s="66">
        <v>0</v>
      </c>
      <c r="L67" s="67">
        <v>0</v>
      </c>
      <c r="M67" s="251">
        <v>0</v>
      </c>
      <c r="N67" s="91">
        <v>150</v>
      </c>
      <c r="O67" s="66">
        <v>0</v>
      </c>
      <c r="P67" s="66">
        <v>0</v>
      </c>
      <c r="Q67" s="66">
        <v>0</v>
      </c>
      <c r="R67" s="66">
        <v>0</v>
      </c>
      <c r="S67" s="18">
        <f t="shared" si="2"/>
        <v>150</v>
      </c>
      <c r="T67" s="61"/>
      <c r="U67" s="18">
        <f t="shared" si="3"/>
        <v>0</v>
      </c>
    </row>
    <row r="68" spans="1:21" ht="14.25" customHeight="1">
      <c r="A68" s="9" t="s">
        <v>117</v>
      </c>
      <c r="B68" s="9"/>
      <c r="C68" s="9" t="s">
        <v>694</v>
      </c>
      <c r="D68" s="9"/>
      <c r="E68" s="63" t="s">
        <v>288</v>
      </c>
      <c r="F68" s="18">
        <v>0</v>
      </c>
      <c r="G68" s="18">
        <v>50</v>
      </c>
      <c r="H68" s="18">
        <v>0</v>
      </c>
      <c r="I68" s="351">
        <v>0</v>
      </c>
      <c r="J68" s="18">
        <v>0</v>
      </c>
      <c r="K68" s="18">
        <v>0</v>
      </c>
      <c r="L68" s="147">
        <v>0</v>
      </c>
      <c r="M68" s="251">
        <v>0</v>
      </c>
      <c r="N68" s="97">
        <v>0</v>
      </c>
      <c r="O68" s="18">
        <v>0</v>
      </c>
      <c r="P68" s="18">
        <v>0</v>
      </c>
      <c r="Q68" s="18">
        <v>5</v>
      </c>
      <c r="R68" s="18">
        <v>0</v>
      </c>
      <c r="S68" s="18">
        <f t="shared" si="2"/>
        <v>55</v>
      </c>
      <c r="T68" s="9"/>
      <c r="U68" s="18">
        <f t="shared" si="3"/>
        <v>0</v>
      </c>
    </row>
    <row r="69" spans="3:21" ht="14.25" customHeight="1"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96" t="s">
        <v>76</v>
      </c>
      <c r="U69" s="18">
        <f>SUM(U46:U68)</f>
        <v>0</v>
      </c>
    </row>
    <row r="70" spans="3:21" ht="14.25" customHeight="1"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6"/>
      <c r="U70" s="76"/>
    </row>
    <row r="71" spans="3:21" ht="14.25" customHeight="1"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6"/>
      <c r="U71" s="76"/>
    </row>
    <row r="72" spans="3:21" ht="14.25" customHeight="1"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6"/>
      <c r="U72" s="76"/>
    </row>
    <row r="73" spans="3:19" ht="24" customHeight="1"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21" ht="46.5" customHeight="1">
      <c r="A74" s="122" t="s">
        <v>2</v>
      </c>
      <c r="B74" s="211" t="s">
        <v>3</v>
      </c>
      <c r="C74" s="31" t="s">
        <v>4</v>
      </c>
      <c r="D74" s="14" t="s">
        <v>5</v>
      </c>
      <c r="E74" s="13" t="s">
        <v>77</v>
      </c>
      <c r="F74" s="404" t="s">
        <v>7</v>
      </c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13" t="s">
        <v>198</v>
      </c>
      <c r="U74" s="13" t="s">
        <v>9</v>
      </c>
    </row>
    <row r="75" spans="1:21" ht="33.75">
      <c r="A75" s="122" t="s">
        <v>10</v>
      </c>
      <c r="B75" s="123"/>
      <c r="C75" s="61"/>
      <c r="E75" s="69"/>
      <c r="F75" s="14" t="s">
        <v>12</v>
      </c>
      <c r="G75" s="14" t="s">
        <v>13</v>
      </c>
      <c r="H75" s="14" t="s">
        <v>249</v>
      </c>
      <c r="I75" s="14" t="s">
        <v>15</v>
      </c>
      <c r="J75" s="14" t="s">
        <v>16</v>
      </c>
      <c r="K75" s="14" t="s">
        <v>250</v>
      </c>
      <c r="L75" s="11" t="s">
        <v>18</v>
      </c>
      <c r="M75" s="11" t="s">
        <v>19</v>
      </c>
      <c r="N75" s="124" t="s">
        <v>20</v>
      </c>
      <c r="O75" s="11" t="s">
        <v>21</v>
      </c>
      <c r="P75" s="124" t="s">
        <v>22</v>
      </c>
      <c r="Q75" s="13" t="s">
        <v>23</v>
      </c>
      <c r="R75" s="13" t="s">
        <v>642</v>
      </c>
      <c r="S75" s="14" t="s">
        <v>182</v>
      </c>
      <c r="T75" s="9" t="s">
        <v>78</v>
      </c>
      <c r="U75" s="18">
        <f>U69</f>
        <v>0</v>
      </c>
    </row>
    <row r="76" spans="1:21" ht="12.75" customHeight="1">
      <c r="A76" s="9"/>
      <c r="B76" s="193"/>
      <c r="C76" s="429" t="s">
        <v>695</v>
      </c>
      <c r="D76" s="429"/>
      <c r="E76" s="63"/>
      <c r="F76" s="97"/>
      <c r="G76" s="65"/>
      <c r="H76" s="65"/>
      <c r="I76" s="65"/>
      <c r="J76" s="65"/>
      <c r="K76" s="65"/>
      <c r="L76" s="65"/>
      <c r="M76" s="66"/>
      <c r="N76" s="65"/>
      <c r="O76" s="65"/>
      <c r="P76" s="65"/>
      <c r="Q76" s="65"/>
      <c r="R76" s="65"/>
      <c r="S76" s="18"/>
      <c r="T76" s="9"/>
      <c r="U76" s="18"/>
    </row>
    <row r="77" spans="1:21" ht="12">
      <c r="A77" s="9" t="s">
        <v>119</v>
      </c>
      <c r="B77" s="123"/>
      <c r="C77" s="194" t="s">
        <v>696</v>
      </c>
      <c r="D77" s="74"/>
      <c r="E77" s="71" t="s">
        <v>306</v>
      </c>
      <c r="F77" s="18">
        <v>0</v>
      </c>
      <c r="G77" s="65">
        <v>12</v>
      </c>
      <c r="H77" s="65">
        <v>5</v>
      </c>
      <c r="I77" s="347">
        <v>0</v>
      </c>
      <c r="J77" s="65">
        <v>6</v>
      </c>
      <c r="K77" s="65">
        <v>10</v>
      </c>
      <c r="L77" s="70">
        <v>0</v>
      </c>
      <c r="M77" s="251">
        <v>2</v>
      </c>
      <c r="N77" s="135">
        <v>6</v>
      </c>
      <c r="O77" s="65">
        <v>2</v>
      </c>
      <c r="P77" s="65">
        <v>30</v>
      </c>
      <c r="Q77" s="65">
        <v>1</v>
      </c>
      <c r="R77" s="65">
        <v>2</v>
      </c>
      <c r="S77" s="18">
        <f>SUM(F77:R77)</f>
        <v>76</v>
      </c>
      <c r="T77" s="9"/>
      <c r="U77" s="18">
        <f>S77*T77</f>
        <v>0</v>
      </c>
    </row>
    <row r="78" spans="1:21" ht="24">
      <c r="A78" s="9" t="s">
        <v>121</v>
      </c>
      <c r="B78" s="123"/>
      <c r="C78" s="20" t="s">
        <v>697</v>
      </c>
      <c r="D78" s="9"/>
      <c r="E78" s="69" t="s">
        <v>288</v>
      </c>
      <c r="F78" s="40">
        <v>100</v>
      </c>
      <c r="G78" s="40">
        <v>0</v>
      </c>
      <c r="H78" s="40">
        <v>0</v>
      </c>
      <c r="I78" s="362">
        <v>0</v>
      </c>
      <c r="J78" s="40">
        <v>100</v>
      </c>
      <c r="K78" s="40">
        <v>100</v>
      </c>
      <c r="L78" s="64">
        <v>24</v>
      </c>
      <c r="M78" s="251">
        <v>12</v>
      </c>
      <c r="N78" s="143">
        <v>12</v>
      </c>
      <c r="O78" s="40">
        <v>12</v>
      </c>
      <c r="P78" s="40">
        <v>0</v>
      </c>
      <c r="Q78" s="40">
        <v>12</v>
      </c>
      <c r="R78" s="40">
        <v>100</v>
      </c>
      <c r="S78" s="18">
        <f aca="true" t="shared" si="4" ref="S78:S98">SUM(F78:R78)</f>
        <v>472</v>
      </c>
      <c r="T78" s="9"/>
      <c r="U78" s="18">
        <f aca="true" t="shared" si="5" ref="U78:U98">S78*T78</f>
        <v>0</v>
      </c>
    </row>
    <row r="79" spans="1:21" ht="20.25" customHeight="1">
      <c r="A79" s="9" t="s">
        <v>123</v>
      </c>
      <c r="B79" s="123"/>
      <c r="C79" s="20" t="s">
        <v>698</v>
      </c>
      <c r="D79" s="85"/>
      <c r="E79" s="63" t="s">
        <v>288</v>
      </c>
      <c r="F79" s="18">
        <v>50</v>
      </c>
      <c r="G79" s="18">
        <v>0</v>
      </c>
      <c r="H79" s="14">
        <v>0</v>
      </c>
      <c r="I79" s="351">
        <v>6</v>
      </c>
      <c r="J79" s="18">
        <v>20</v>
      </c>
      <c r="K79" s="14">
        <v>20</v>
      </c>
      <c r="L79" s="147">
        <v>20</v>
      </c>
      <c r="M79" s="251">
        <v>12</v>
      </c>
      <c r="N79" s="97">
        <v>12</v>
      </c>
      <c r="O79" s="18">
        <v>12</v>
      </c>
      <c r="P79" s="18">
        <v>30</v>
      </c>
      <c r="Q79" s="18">
        <v>0</v>
      </c>
      <c r="R79" s="18">
        <v>20</v>
      </c>
      <c r="S79" s="18">
        <f t="shared" si="4"/>
        <v>202</v>
      </c>
      <c r="T79" s="123"/>
      <c r="U79" s="18">
        <f t="shared" si="5"/>
        <v>0</v>
      </c>
    </row>
    <row r="80" spans="1:21" ht="24">
      <c r="A80" s="9" t="s">
        <v>125</v>
      </c>
      <c r="B80" s="123"/>
      <c r="C80" s="20" t="s">
        <v>699</v>
      </c>
      <c r="D80" s="9"/>
      <c r="E80" s="177" t="s">
        <v>306</v>
      </c>
      <c r="F80" s="18">
        <v>0</v>
      </c>
      <c r="G80" s="18">
        <v>0</v>
      </c>
      <c r="H80" s="18">
        <v>0</v>
      </c>
      <c r="I80" s="351">
        <v>0</v>
      </c>
      <c r="J80" s="18">
        <v>150</v>
      </c>
      <c r="K80" s="18">
        <v>0</v>
      </c>
      <c r="L80" s="147">
        <v>48</v>
      </c>
      <c r="M80" s="251">
        <v>0</v>
      </c>
      <c r="N80" s="97">
        <v>0</v>
      </c>
      <c r="O80" s="18">
        <v>48</v>
      </c>
      <c r="P80" s="18">
        <v>200</v>
      </c>
      <c r="Q80" s="18">
        <v>0</v>
      </c>
      <c r="R80" s="18">
        <v>5</v>
      </c>
      <c r="S80" s="18">
        <f t="shared" si="4"/>
        <v>451</v>
      </c>
      <c r="T80" s="212"/>
      <c r="U80" s="18">
        <f t="shared" si="5"/>
        <v>0</v>
      </c>
    </row>
    <row r="81" spans="1:21" ht="21" customHeight="1">
      <c r="A81" s="9" t="s">
        <v>127</v>
      </c>
      <c r="B81" s="123"/>
      <c r="C81" s="20" t="s">
        <v>700</v>
      </c>
      <c r="D81" s="9"/>
      <c r="E81" s="177" t="s">
        <v>32</v>
      </c>
      <c r="F81" s="18">
        <v>70</v>
      </c>
      <c r="G81" s="65">
        <v>150</v>
      </c>
      <c r="H81" s="65">
        <v>0</v>
      </c>
      <c r="I81" s="347">
        <v>0</v>
      </c>
      <c r="J81" s="65">
        <v>6</v>
      </c>
      <c r="K81" s="65">
        <v>10</v>
      </c>
      <c r="L81" s="70">
        <v>0</v>
      </c>
      <c r="M81" s="251">
        <v>0</v>
      </c>
      <c r="N81" s="135">
        <v>0</v>
      </c>
      <c r="O81" s="65">
        <v>0</v>
      </c>
      <c r="P81" s="65">
        <v>0</v>
      </c>
      <c r="Q81" s="65">
        <v>6</v>
      </c>
      <c r="R81" s="65">
        <v>0</v>
      </c>
      <c r="S81" s="18">
        <f t="shared" si="4"/>
        <v>242</v>
      </c>
      <c r="T81" s="212"/>
      <c r="U81" s="18">
        <f t="shared" si="5"/>
        <v>0</v>
      </c>
    </row>
    <row r="82" spans="1:21" ht="24">
      <c r="A82" s="9" t="s">
        <v>129</v>
      </c>
      <c r="B82" s="123"/>
      <c r="C82" s="20" t="s">
        <v>701</v>
      </c>
      <c r="D82" s="9"/>
      <c r="E82" s="177" t="s">
        <v>702</v>
      </c>
      <c r="F82" s="18">
        <v>0</v>
      </c>
      <c r="G82" s="65">
        <v>30</v>
      </c>
      <c r="H82" s="65">
        <v>0</v>
      </c>
      <c r="I82" s="347">
        <v>0</v>
      </c>
      <c r="J82" s="65">
        <v>0</v>
      </c>
      <c r="K82" s="65">
        <v>0</v>
      </c>
      <c r="L82" s="70">
        <v>240</v>
      </c>
      <c r="M82" s="251">
        <v>1</v>
      </c>
      <c r="N82" s="135">
        <v>15</v>
      </c>
      <c r="O82" s="65">
        <v>0</v>
      </c>
      <c r="P82" s="65">
        <v>0</v>
      </c>
      <c r="Q82" s="65">
        <v>0</v>
      </c>
      <c r="R82" s="65">
        <v>10</v>
      </c>
      <c r="S82" s="18">
        <f t="shared" si="4"/>
        <v>296</v>
      </c>
      <c r="T82" s="212"/>
      <c r="U82" s="18">
        <f t="shared" si="5"/>
        <v>0</v>
      </c>
    </row>
    <row r="83" spans="1:21" ht="24">
      <c r="A83" s="9" t="s">
        <v>131</v>
      </c>
      <c r="B83" s="123"/>
      <c r="C83" s="20" t="s">
        <v>703</v>
      </c>
      <c r="D83" s="9"/>
      <c r="E83" s="177" t="s">
        <v>702</v>
      </c>
      <c r="F83" s="18">
        <v>0</v>
      </c>
      <c r="G83" s="65">
        <v>10</v>
      </c>
      <c r="H83" s="65">
        <v>0</v>
      </c>
      <c r="I83" s="347">
        <v>0</v>
      </c>
      <c r="J83" s="65">
        <v>0</v>
      </c>
      <c r="K83" s="65">
        <v>0</v>
      </c>
      <c r="L83" s="70">
        <v>0</v>
      </c>
      <c r="M83" s="251">
        <v>1</v>
      </c>
      <c r="N83" s="135">
        <v>5</v>
      </c>
      <c r="O83" s="65">
        <v>0</v>
      </c>
      <c r="P83" s="65">
        <v>0</v>
      </c>
      <c r="Q83" s="65">
        <v>0</v>
      </c>
      <c r="R83" s="65">
        <v>0</v>
      </c>
      <c r="S83" s="18">
        <f t="shared" si="4"/>
        <v>16</v>
      </c>
      <c r="T83" s="212"/>
      <c r="U83" s="18">
        <f t="shared" si="5"/>
        <v>0</v>
      </c>
    </row>
    <row r="84" spans="1:21" ht="24">
      <c r="A84" s="9" t="s">
        <v>133</v>
      </c>
      <c r="B84" s="123"/>
      <c r="C84" s="20" t="s">
        <v>704</v>
      </c>
      <c r="D84" s="9"/>
      <c r="E84" s="177" t="s">
        <v>702</v>
      </c>
      <c r="F84" s="18">
        <v>0</v>
      </c>
      <c r="G84" s="65">
        <v>30</v>
      </c>
      <c r="H84" s="65">
        <v>0</v>
      </c>
      <c r="I84" s="347">
        <v>0</v>
      </c>
      <c r="J84" s="65">
        <v>0</v>
      </c>
      <c r="K84" s="65">
        <v>0</v>
      </c>
      <c r="L84" s="70">
        <v>0</v>
      </c>
      <c r="M84" s="251">
        <v>1</v>
      </c>
      <c r="N84" s="135">
        <v>5</v>
      </c>
      <c r="O84" s="65">
        <v>0</v>
      </c>
      <c r="P84" s="65">
        <v>0</v>
      </c>
      <c r="Q84" s="65">
        <v>0</v>
      </c>
      <c r="R84" s="65">
        <v>0</v>
      </c>
      <c r="S84" s="18">
        <f t="shared" si="4"/>
        <v>36</v>
      </c>
      <c r="T84" s="212"/>
      <c r="U84" s="18">
        <f t="shared" si="5"/>
        <v>0</v>
      </c>
    </row>
    <row r="85" spans="1:21" ht="12">
      <c r="A85" s="9" t="s">
        <v>135</v>
      </c>
      <c r="B85" s="123"/>
      <c r="C85" s="139" t="s">
        <v>705</v>
      </c>
      <c r="D85" s="9"/>
      <c r="E85" s="177" t="s">
        <v>32</v>
      </c>
      <c r="F85" s="18">
        <v>3</v>
      </c>
      <c r="G85" s="65">
        <v>0</v>
      </c>
      <c r="H85" s="65">
        <v>0</v>
      </c>
      <c r="I85" s="347">
        <v>0</v>
      </c>
      <c r="J85" s="65">
        <v>0</v>
      </c>
      <c r="K85" s="65">
        <v>0</v>
      </c>
      <c r="L85" s="70">
        <v>3</v>
      </c>
      <c r="M85" s="251">
        <v>0</v>
      </c>
      <c r="N85" s="135">
        <v>0</v>
      </c>
      <c r="O85" s="65">
        <v>0</v>
      </c>
      <c r="P85" s="65">
        <v>0</v>
      </c>
      <c r="Q85" s="65">
        <v>0</v>
      </c>
      <c r="R85" s="65">
        <v>0</v>
      </c>
      <c r="S85" s="18">
        <f t="shared" si="4"/>
        <v>6</v>
      </c>
      <c r="T85" s="212"/>
      <c r="U85" s="18">
        <f t="shared" si="5"/>
        <v>0</v>
      </c>
    </row>
    <row r="86" spans="1:21" ht="12">
      <c r="A86" s="9" t="s">
        <v>137</v>
      </c>
      <c r="B86" s="123"/>
      <c r="C86" s="20" t="s">
        <v>706</v>
      </c>
      <c r="D86" s="9"/>
      <c r="E86" s="177" t="s">
        <v>447</v>
      </c>
      <c r="F86" s="18">
        <v>0</v>
      </c>
      <c r="G86" s="65">
        <v>30</v>
      </c>
      <c r="H86" s="65">
        <v>0</v>
      </c>
      <c r="I86" s="347">
        <v>0</v>
      </c>
      <c r="J86" s="65">
        <v>1</v>
      </c>
      <c r="K86" s="65">
        <v>1</v>
      </c>
      <c r="L86" s="70">
        <v>0</v>
      </c>
      <c r="M86" s="251">
        <v>0</v>
      </c>
      <c r="N86" s="135">
        <v>0</v>
      </c>
      <c r="O86" s="65">
        <v>0</v>
      </c>
      <c r="P86" s="65">
        <v>0</v>
      </c>
      <c r="Q86" s="65">
        <v>0</v>
      </c>
      <c r="R86" s="65">
        <v>0</v>
      </c>
      <c r="S86" s="18">
        <f t="shared" si="4"/>
        <v>32</v>
      </c>
      <c r="T86" s="212"/>
      <c r="U86" s="18">
        <f t="shared" si="5"/>
        <v>0</v>
      </c>
    </row>
    <row r="87" spans="1:21" s="216" customFormat="1" ht="24">
      <c r="A87" s="9" t="s">
        <v>139</v>
      </c>
      <c r="B87" s="213" t="s">
        <v>707</v>
      </c>
      <c r="C87" s="139" t="s">
        <v>708</v>
      </c>
      <c r="D87" s="214"/>
      <c r="E87" s="215" t="s">
        <v>355</v>
      </c>
      <c r="F87" s="197">
        <v>1000</v>
      </c>
      <c r="G87" s="197">
        <v>2000</v>
      </c>
      <c r="H87" s="197">
        <v>1000</v>
      </c>
      <c r="I87" s="368">
        <v>1000</v>
      </c>
      <c r="J87" s="197">
        <v>50</v>
      </c>
      <c r="K87" s="197">
        <v>60</v>
      </c>
      <c r="L87" s="302">
        <v>0</v>
      </c>
      <c r="M87" s="251">
        <v>0</v>
      </c>
      <c r="N87" s="303">
        <v>0</v>
      </c>
      <c r="O87" s="197">
        <v>1000</v>
      </c>
      <c r="P87" s="197">
        <v>0</v>
      </c>
      <c r="Q87" s="197">
        <v>1000</v>
      </c>
      <c r="R87" s="197">
        <v>0</v>
      </c>
      <c r="S87" s="125">
        <f t="shared" si="4"/>
        <v>7110</v>
      </c>
      <c r="T87" s="214"/>
      <c r="U87" s="125">
        <f t="shared" si="5"/>
        <v>0</v>
      </c>
    </row>
    <row r="88" spans="1:21" s="216" customFormat="1" ht="15.75" customHeight="1">
      <c r="A88" s="9" t="s">
        <v>141</v>
      </c>
      <c r="B88" s="213"/>
      <c r="C88" s="139" t="s">
        <v>709</v>
      </c>
      <c r="D88" s="214"/>
      <c r="E88" s="215" t="s">
        <v>357</v>
      </c>
      <c r="F88" s="197">
        <v>3000</v>
      </c>
      <c r="G88" s="197">
        <v>300</v>
      </c>
      <c r="H88" s="197">
        <v>1000</v>
      </c>
      <c r="I88" s="368">
        <v>1000</v>
      </c>
      <c r="J88" s="197">
        <v>1000</v>
      </c>
      <c r="K88" s="197">
        <v>1000</v>
      </c>
      <c r="L88" s="302">
        <v>0</v>
      </c>
      <c r="M88" s="251">
        <v>600</v>
      </c>
      <c r="N88" s="303">
        <v>200</v>
      </c>
      <c r="O88" s="197">
        <v>1000</v>
      </c>
      <c r="P88" s="197">
        <v>1000</v>
      </c>
      <c r="Q88" s="197">
        <v>0</v>
      </c>
      <c r="R88" s="197">
        <v>1000</v>
      </c>
      <c r="S88" s="125">
        <f t="shared" si="4"/>
        <v>11100</v>
      </c>
      <c r="T88" s="214"/>
      <c r="U88" s="125">
        <f t="shared" si="5"/>
        <v>0</v>
      </c>
    </row>
    <row r="89" spans="1:21" ht="16.5" customHeight="1">
      <c r="A89" s="9" t="s">
        <v>143</v>
      </c>
      <c r="B89" s="123"/>
      <c r="C89" s="20" t="s">
        <v>710</v>
      </c>
      <c r="D89" s="9"/>
      <c r="E89" s="177" t="s">
        <v>355</v>
      </c>
      <c r="F89" s="18">
        <v>0</v>
      </c>
      <c r="G89" s="65">
        <v>0</v>
      </c>
      <c r="H89" s="65">
        <v>0</v>
      </c>
      <c r="I89" s="347">
        <v>0</v>
      </c>
      <c r="J89" s="65">
        <v>200</v>
      </c>
      <c r="K89" s="65">
        <v>1000</v>
      </c>
      <c r="L89" s="70">
        <v>0</v>
      </c>
      <c r="M89" s="251">
        <v>200</v>
      </c>
      <c r="N89" s="135">
        <v>0</v>
      </c>
      <c r="O89" s="65">
        <v>0</v>
      </c>
      <c r="P89" s="65">
        <v>0</v>
      </c>
      <c r="Q89" s="65">
        <v>200</v>
      </c>
      <c r="R89" s="65">
        <v>0</v>
      </c>
      <c r="S89" s="18">
        <f t="shared" si="4"/>
        <v>1600</v>
      </c>
      <c r="T89" s="9"/>
      <c r="U89" s="18">
        <f t="shared" si="5"/>
        <v>0</v>
      </c>
    </row>
    <row r="90" spans="1:21" ht="17.25" customHeight="1">
      <c r="A90" s="9" t="s">
        <v>145</v>
      </c>
      <c r="B90" s="123"/>
      <c r="C90" s="20" t="s">
        <v>711</v>
      </c>
      <c r="D90" s="9"/>
      <c r="E90" s="177" t="s">
        <v>355</v>
      </c>
      <c r="F90" s="18">
        <v>0</v>
      </c>
      <c r="G90" s="65">
        <v>2000</v>
      </c>
      <c r="H90" s="65">
        <v>0</v>
      </c>
      <c r="I90" s="347">
        <v>0</v>
      </c>
      <c r="J90" s="65">
        <v>200</v>
      </c>
      <c r="K90" s="65">
        <v>1000</v>
      </c>
      <c r="L90" s="70">
        <v>100</v>
      </c>
      <c r="M90" s="251">
        <v>200</v>
      </c>
      <c r="N90" s="135">
        <v>0</v>
      </c>
      <c r="O90" s="65">
        <v>0</v>
      </c>
      <c r="P90" s="65">
        <v>0</v>
      </c>
      <c r="Q90" s="65">
        <v>600</v>
      </c>
      <c r="R90" s="65">
        <v>1000</v>
      </c>
      <c r="S90" s="18">
        <f t="shared" si="4"/>
        <v>5100</v>
      </c>
      <c r="T90" s="9"/>
      <c r="U90" s="18">
        <f t="shared" si="5"/>
        <v>0</v>
      </c>
    </row>
    <row r="91" spans="1:21" ht="14.25" customHeight="1">
      <c r="A91" s="9" t="s">
        <v>147</v>
      </c>
      <c r="B91" s="123"/>
      <c r="C91" s="20" t="s">
        <v>712</v>
      </c>
      <c r="D91" s="9"/>
      <c r="E91" s="177" t="s">
        <v>355</v>
      </c>
      <c r="F91" s="18">
        <v>0</v>
      </c>
      <c r="G91" s="65">
        <v>0</v>
      </c>
      <c r="H91" s="65">
        <v>0</v>
      </c>
      <c r="I91" s="347">
        <v>0</v>
      </c>
      <c r="J91" s="65">
        <v>50</v>
      </c>
      <c r="K91" s="65">
        <v>1000</v>
      </c>
      <c r="L91" s="70">
        <v>100</v>
      </c>
      <c r="M91" s="251">
        <v>200</v>
      </c>
      <c r="N91" s="135">
        <v>0</v>
      </c>
      <c r="O91" s="65">
        <v>0</v>
      </c>
      <c r="P91" s="65">
        <v>0</v>
      </c>
      <c r="Q91" s="65">
        <v>0</v>
      </c>
      <c r="R91" s="65">
        <v>0</v>
      </c>
      <c r="S91" s="18">
        <f t="shared" si="4"/>
        <v>1350</v>
      </c>
      <c r="T91" s="9"/>
      <c r="U91" s="18">
        <f t="shared" si="5"/>
        <v>0</v>
      </c>
    </row>
    <row r="92" spans="1:21" ht="14.25" customHeight="1">
      <c r="A92" s="9" t="s">
        <v>149</v>
      </c>
      <c r="B92" s="123"/>
      <c r="C92" s="20" t="s">
        <v>289</v>
      </c>
      <c r="D92" s="9"/>
      <c r="E92" s="177" t="s">
        <v>288</v>
      </c>
      <c r="F92" s="18">
        <v>30</v>
      </c>
      <c r="G92" s="65">
        <v>6</v>
      </c>
      <c r="H92" s="65">
        <v>10</v>
      </c>
      <c r="I92" s="347">
        <v>15</v>
      </c>
      <c r="J92" s="65">
        <v>50</v>
      </c>
      <c r="K92" s="65">
        <v>50</v>
      </c>
      <c r="L92" s="70">
        <v>5</v>
      </c>
      <c r="M92" s="251">
        <v>50</v>
      </c>
      <c r="N92" s="135">
        <v>0</v>
      </c>
      <c r="O92" s="65">
        <v>24</v>
      </c>
      <c r="P92" s="65">
        <v>0</v>
      </c>
      <c r="Q92" s="65">
        <v>0</v>
      </c>
      <c r="R92" s="65">
        <v>10</v>
      </c>
      <c r="S92" s="18">
        <f t="shared" si="4"/>
        <v>250</v>
      </c>
      <c r="T92" s="9"/>
      <c r="U92" s="18">
        <f t="shared" si="5"/>
        <v>0</v>
      </c>
    </row>
    <row r="93" spans="1:21" ht="14.25" customHeight="1">
      <c r="A93" s="9" t="s">
        <v>151</v>
      </c>
      <c r="B93" s="123"/>
      <c r="C93" s="20" t="s">
        <v>713</v>
      </c>
      <c r="D93" s="9"/>
      <c r="E93" s="177" t="s">
        <v>32</v>
      </c>
      <c r="F93" s="18">
        <v>0</v>
      </c>
      <c r="G93" s="65">
        <v>1</v>
      </c>
      <c r="H93" s="65">
        <v>0</v>
      </c>
      <c r="I93" s="347">
        <v>5</v>
      </c>
      <c r="J93" s="65">
        <v>0</v>
      </c>
      <c r="K93" s="65">
        <v>0</v>
      </c>
      <c r="L93" s="70">
        <v>0</v>
      </c>
      <c r="M93" s="251">
        <v>0</v>
      </c>
      <c r="N93" s="135">
        <v>0</v>
      </c>
      <c r="O93" s="65">
        <v>0</v>
      </c>
      <c r="P93" s="65">
        <v>0</v>
      </c>
      <c r="Q93" s="65">
        <v>0</v>
      </c>
      <c r="R93" s="65">
        <v>0</v>
      </c>
      <c r="S93" s="18">
        <f t="shared" si="4"/>
        <v>6</v>
      </c>
      <c r="T93" s="9"/>
      <c r="U93" s="18">
        <f t="shared" si="5"/>
        <v>0</v>
      </c>
    </row>
    <row r="94" spans="1:21" ht="12">
      <c r="A94" s="9" t="s">
        <v>153</v>
      </c>
      <c r="B94" s="123"/>
      <c r="C94" s="20" t="s">
        <v>714</v>
      </c>
      <c r="D94" s="9"/>
      <c r="E94" s="177" t="s">
        <v>644</v>
      </c>
      <c r="F94" s="18">
        <v>0</v>
      </c>
      <c r="G94" s="65">
        <v>10</v>
      </c>
      <c r="H94" s="65">
        <v>6</v>
      </c>
      <c r="I94" s="347">
        <v>0</v>
      </c>
      <c r="J94" s="65">
        <v>0</v>
      </c>
      <c r="K94" s="65"/>
      <c r="L94" s="70">
        <v>0</v>
      </c>
      <c r="M94" s="251">
        <v>5</v>
      </c>
      <c r="N94" s="135">
        <v>8</v>
      </c>
      <c r="O94" s="65">
        <v>0</v>
      </c>
      <c r="P94" s="65">
        <v>0</v>
      </c>
      <c r="Q94" s="65">
        <v>0</v>
      </c>
      <c r="R94" s="65">
        <v>5</v>
      </c>
      <c r="S94" s="18">
        <f t="shared" si="4"/>
        <v>34</v>
      </c>
      <c r="T94" s="9"/>
      <c r="U94" s="18">
        <f t="shared" si="5"/>
        <v>0</v>
      </c>
    </row>
    <row r="95" spans="1:21" ht="24">
      <c r="A95" s="9" t="s">
        <v>154</v>
      </c>
      <c r="B95" s="123"/>
      <c r="C95" s="20" t="s">
        <v>715</v>
      </c>
      <c r="D95" s="9"/>
      <c r="E95" s="177" t="s">
        <v>32</v>
      </c>
      <c r="F95" s="18">
        <v>30</v>
      </c>
      <c r="G95" s="65">
        <v>50</v>
      </c>
      <c r="H95" s="65">
        <v>0</v>
      </c>
      <c r="I95" s="347">
        <v>10</v>
      </c>
      <c r="J95" s="65">
        <v>10</v>
      </c>
      <c r="K95" s="65">
        <v>10</v>
      </c>
      <c r="L95" s="70">
        <v>2</v>
      </c>
      <c r="M95" s="251">
        <v>10</v>
      </c>
      <c r="N95" s="135">
        <v>6</v>
      </c>
      <c r="O95" s="65">
        <v>0</v>
      </c>
      <c r="P95" s="65">
        <v>0</v>
      </c>
      <c r="Q95" s="65">
        <v>0</v>
      </c>
      <c r="R95" s="65">
        <v>20</v>
      </c>
      <c r="S95" s="18">
        <f t="shared" si="4"/>
        <v>148</v>
      </c>
      <c r="T95" s="9"/>
      <c r="U95" s="18">
        <f t="shared" si="5"/>
        <v>0</v>
      </c>
    </row>
    <row r="96" spans="1:21" ht="24">
      <c r="A96" s="9" t="s">
        <v>155</v>
      </c>
      <c r="B96" s="123"/>
      <c r="C96" s="47" t="s">
        <v>716</v>
      </c>
      <c r="D96" s="9"/>
      <c r="E96" s="177" t="s">
        <v>702</v>
      </c>
      <c r="F96" s="18">
        <v>0</v>
      </c>
      <c r="G96" s="65">
        <v>80</v>
      </c>
      <c r="H96" s="65">
        <v>0</v>
      </c>
      <c r="I96" s="347">
        <v>0</v>
      </c>
      <c r="J96" s="65">
        <v>0</v>
      </c>
      <c r="K96" s="65">
        <v>0</v>
      </c>
      <c r="L96" s="70">
        <v>240</v>
      </c>
      <c r="M96" s="251">
        <v>5</v>
      </c>
      <c r="N96" s="135">
        <v>0</v>
      </c>
      <c r="O96" s="65">
        <v>0</v>
      </c>
      <c r="P96" s="65">
        <v>0</v>
      </c>
      <c r="Q96" s="65">
        <v>0</v>
      </c>
      <c r="R96" s="65">
        <v>5</v>
      </c>
      <c r="S96" s="18">
        <f t="shared" si="4"/>
        <v>330</v>
      </c>
      <c r="T96" s="9"/>
      <c r="U96" s="18">
        <f t="shared" si="5"/>
        <v>0</v>
      </c>
    </row>
    <row r="97" spans="1:21" ht="16.5" customHeight="1">
      <c r="A97" s="9" t="s">
        <v>156</v>
      </c>
      <c r="B97" s="123"/>
      <c r="C97" s="47" t="s">
        <v>717</v>
      </c>
      <c r="D97" s="9"/>
      <c r="E97" s="177" t="s">
        <v>718</v>
      </c>
      <c r="F97" s="18">
        <v>50</v>
      </c>
      <c r="G97" s="65">
        <v>50</v>
      </c>
      <c r="H97" s="65">
        <v>10</v>
      </c>
      <c r="I97" s="347">
        <v>10</v>
      </c>
      <c r="J97" s="65">
        <v>24</v>
      </c>
      <c r="K97" s="65">
        <v>15</v>
      </c>
      <c r="L97" s="70">
        <v>30</v>
      </c>
      <c r="M97" s="251">
        <v>5</v>
      </c>
      <c r="N97" s="135">
        <v>10</v>
      </c>
      <c r="O97" s="65">
        <v>0</v>
      </c>
      <c r="P97" s="65">
        <v>0</v>
      </c>
      <c r="Q97" s="65">
        <v>0</v>
      </c>
      <c r="R97" s="65">
        <v>0</v>
      </c>
      <c r="S97" s="18">
        <f t="shared" si="4"/>
        <v>204</v>
      </c>
      <c r="T97" s="9"/>
      <c r="U97" s="18">
        <f t="shared" si="5"/>
        <v>0</v>
      </c>
    </row>
    <row r="98" spans="1:21" ht="14.25" customHeight="1">
      <c r="A98" s="9" t="s">
        <v>157</v>
      </c>
      <c r="B98" s="9"/>
      <c r="C98" s="47" t="s">
        <v>719</v>
      </c>
      <c r="D98" s="9"/>
      <c r="E98" s="177" t="s">
        <v>447</v>
      </c>
      <c r="F98" s="18">
        <v>0</v>
      </c>
      <c r="G98" s="65">
        <v>40</v>
      </c>
      <c r="H98" s="65">
        <v>0</v>
      </c>
      <c r="I98" s="347">
        <v>0</v>
      </c>
      <c r="J98" s="65">
        <v>0</v>
      </c>
      <c r="K98" s="65">
        <v>0</v>
      </c>
      <c r="L98" s="70">
        <v>120</v>
      </c>
      <c r="M98" s="251">
        <v>1</v>
      </c>
      <c r="N98" s="135">
        <v>12</v>
      </c>
      <c r="O98" s="65">
        <v>0</v>
      </c>
      <c r="P98" s="65">
        <v>0</v>
      </c>
      <c r="Q98" s="65">
        <v>0</v>
      </c>
      <c r="R98" s="65">
        <v>0</v>
      </c>
      <c r="S98" s="18">
        <f t="shared" si="4"/>
        <v>173</v>
      </c>
      <c r="T98" s="74"/>
      <c r="U98" s="18">
        <f t="shared" si="5"/>
        <v>0</v>
      </c>
    </row>
    <row r="99" spans="3:23" ht="12" customHeight="1"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74" t="s">
        <v>76</v>
      </c>
      <c r="U99" s="72">
        <f>SUM(U75:U98)</f>
        <v>0</v>
      </c>
      <c r="V99" s="186"/>
      <c r="W99" s="186"/>
    </row>
    <row r="100" spans="3:19" ht="12"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4.25" customHeight="1"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17.25" customHeight="1"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19" ht="12"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3:19" ht="12"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3:19" ht="12"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3:19" ht="12"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8" spans="1:21" ht="47.25" customHeight="1">
      <c r="A108" s="122" t="s">
        <v>2</v>
      </c>
      <c r="B108" s="77" t="s">
        <v>3</v>
      </c>
      <c r="C108" s="11" t="s">
        <v>4</v>
      </c>
      <c r="D108" s="14" t="s">
        <v>5</v>
      </c>
      <c r="E108" s="13" t="s">
        <v>77</v>
      </c>
      <c r="F108" s="404" t="s">
        <v>7</v>
      </c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13" t="s">
        <v>198</v>
      </c>
      <c r="U108" s="13" t="s">
        <v>9</v>
      </c>
    </row>
    <row r="109" spans="1:21" ht="33.75">
      <c r="A109" s="122" t="s">
        <v>10</v>
      </c>
      <c r="B109" s="9"/>
      <c r="C109" s="16"/>
      <c r="D109" s="9"/>
      <c r="E109" s="63"/>
      <c r="F109" s="14" t="s">
        <v>12</v>
      </c>
      <c r="G109" s="14" t="s">
        <v>13</v>
      </c>
      <c r="H109" s="14" t="s">
        <v>249</v>
      </c>
      <c r="I109" s="14" t="s">
        <v>15</v>
      </c>
      <c r="J109" s="14" t="s">
        <v>16</v>
      </c>
      <c r="K109" s="14" t="s">
        <v>250</v>
      </c>
      <c r="L109" s="11" t="s">
        <v>18</v>
      </c>
      <c r="M109" s="11" t="s">
        <v>19</v>
      </c>
      <c r="N109" s="124" t="s">
        <v>20</v>
      </c>
      <c r="O109" s="11" t="s">
        <v>21</v>
      </c>
      <c r="P109" s="124" t="s">
        <v>22</v>
      </c>
      <c r="Q109" s="13" t="s">
        <v>23</v>
      </c>
      <c r="R109" s="13" t="s">
        <v>642</v>
      </c>
      <c r="S109" s="14" t="s">
        <v>182</v>
      </c>
      <c r="T109" s="9"/>
      <c r="U109" s="18">
        <f>U99</f>
        <v>0</v>
      </c>
    </row>
    <row r="110" spans="1:21" ht="12.75" customHeight="1">
      <c r="A110" s="9"/>
      <c r="B110" s="9"/>
      <c r="C110" s="16" t="s">
        <v>720</v>
      </c>
      <c r="D110" s="85"/>
      <c r="E110" s="431" t="s">
        <v>721</v>
      </c>
      <c r="F110" s="431"/>
      <c r="G110" s="431"/>
      <c r="H110" s="431"/>
      <c r="I110" s="431"/>
      <c r="J110" s="431"/>
      <c r="K110" s="431"/>
      <c r="L110" s="431"/>
      <c r="M110" s="432"/>
      <c r="N110" s="431"/>
      <c r="O110" s="431"/>
      <c r="P110" s="431"/>
      <c r="Q110" s="431"/>
      <c r="R110" s="431"/>
      <c r="S110" s="431">
        <f>SUM(F110:N110)</f>
        <v>0</v>
      </c>
      <c r="T110" s="217"/>
      <c r="U110" s="305"/>
    </row>
    <row r="111" spans="1:21" ht="24">
      <c r="A111" s="9" t="s">
        <v>158</v>
      </c>
      <c r="B111" s="9"/>
      <c r="C111" s="20" t="s">
        <v>722</v>
      </c>
      <c r="D111" s="9"/>
      <c r="E111" s="71" t="s">
        <v>489</v>
      </c>
      <c r="F111" s="81">
        <v>0</v>
      </c>
      <c r="G111" s="81">
        <v>300</v>
      </c>
      <c r="H111" s="81">
        <v>0</v>
      </c>
      <c r="I111" s="350">
        <v>400</v>
      </c>
      <c r="J111" s="81">
        <v>100</v>
      </c>
      <c r="K111" s="81">
        <v>100</v>
      </c>
      <c r="L111" s="82">
        <v>500</v>
      </c>
      <c r="M111" s="251">
        <v>200</v>
      </c>
      <c r="N111" s="219">
        <v>0</v>
      </c>
      <c r="O111" s="81">
        <v>400</v>
      </c>
      <c r="P111" s="81">
        <v>500</v>
      </c>
      <c r="Q111" s="81">
        <v>500</v>
      </c>
      <c r="R111" s="81">
        <v>100</v>
      </c>
      <c r="S111" s="65">
        <f>SUM(F111:R111)</f>
        <v>3100</v>
      </c>
      <c r="T111" s="74"/>
      <c r="U111" s="72">
        <f>S111*T111</f>
        <v>0</v>
      </c>
    </row>
    <row r="112" spans="1:21" ht="22.5">
      <c r="A112" s="9" t="s">
        <v>160</v>
      </c>
      <c r="B112" s="9"/>
      <c r="C112" s="20" t="s">
        <v>724</v>
      </c>
      <c r="D112" s="9"/>
      <c r="E112" s="218" t="s">
        <v>725</v>
      </c>
      <c r="F112" s="65">
        <v>0</v>
      </c>
      <c r="G112" s="65">
        <v>6</v>
      </c>
      <c r="H112" s="65">
        <v>0</v>
      </c>
      <c r="I112" s="347">
        <v>2</v>
      </c>
      <c r="J112" s="65">
        <v>5</v>
      </c>
      <c r="K112" s="65">
        <v>5</v>
      </c>
      <c r="L112" s="67">
        <v>5</v>
      </c>
      <c r="M112" s="251">
        <v>2</v>
      </c>
      <c r="N112" s="304">
        <v>1</v>
      </c>
      <c r="O112" s="92">
        <v>0</v>
      </c>
      <c r="P112" s="92">
        <v>0</v>
      </c>
      <c r="Q112" s="92">
        <v>4</v>
      </c>
      <c r="R112" s="92">
        <v>0</v>
      </c>
      <c r="S112" s="65">
        <f>SUM(F112:R112)</f>
        <v>30</v>
      </c>
      <c r="T112" s="61"/>
      <c r="U112" s="72">
        <f>S112*T112</f>
        <v>0</v>
      </c>
    </row>
    <row r="113" spans="1:21" ht="24">
      <c r="A113" s="9" t="s">
        <v>163</v>
      </c>
      <c r="B113" s="9"/>
      <c r="C113" s="20" t="s">
        <v>726</v>
      </c>
      <c r="D113" s="9"/>
      <c r="E113" s="218" t="s">
        <v>723</v>
      </c>
      <c r="F113" s="65">
        <v>0</v>
      </c>
      <c r="G113" s="65">
        <v>4</v>
      </c>
      <c r="H113" s="65">
        <v>0</v>
      </c>
      <c r="I113" s="347">
        <v>0</v>
      </c>
      <c r="J113" s="65">
        <v>5</v>
      </c>
      <c r="K113" s="65">
        <v>10</v>
      </c>
      <c r="L113" s="82">
        <v>2</v>
      </c>
      <c r="M113" s="251">
        <v>2</v>
      </c>
      <c r="N113" s="219">
        <v>0</v>
      </c>
      <c r="O113" s="81">
        <v>0</v>
      </c>
      <c r="P113" s="81">
        <v>0</v>
      </c>
      <c r="Q113" s="81">
        <v>0</v>
      </c>
      <c r="R113" s="81">
        <v>0</v>
      </c>
      <c r="S113" s="65">
        <f>SUM(F113:R113)</f>
        <v>23</v>
      </c>
      <c r="T113" s="123"/>
      <c r="U113" s="72">
        <f>S113*T113</f>
        <v>0</v>
      </c>
    </row>
    <row r="114" spans="1:21" ht="12">
      <c r="A114" s="9" t="s">
        <v>596</v>
      </c>
      <c r="B114" s="9"/>
      <c r="C114" s="20" t="s">
        <v>734</v>
      </c>
      <c r="D114" s="9"/>
      <c r="E114" s="177" t="s">
        <v>489</v>
      </c>
      <c r="F114" s="65">
        <v>0</v>
      </c>
      <c r="G114" s="65">
        <v>100</v>
      </c>
      <c r="H114" s="65">
        <v>0</v>
      </c>
      <c r="I114" s="347">
        <v>0</v>
      </c>
      <c r="J114" s="65">
        <v>0</v>
      </c>
      <c r="K114" s="65">
        <v>0</v>
      </c>
      <c r="L114" s="70">
        <v>300</v>
      </c>
      <c r="M114" s="251">
        <v>50</v>
      </c>
      <c r="N114" s="135">
        <v>0</v>
      </c>
      <c r="O114" s="65">
        <v>0</v>
      </c>
      <c r="P114" s="65">
        <v>0</v>
      </c>
      <c r="Q114" s="65">
        <v>0</v>
      </c>
      <c r="R114" s="65">
        <v>100</v>
      </c>
      <c r="S114" s="65">
        <f>SUM(F114:R114)</f>
        <v>550</v>
      </c>
      <c r="T114" s="123"/>
      <c r="U114" s="72">
        <f>S114*T114</f>
        <v>0</v>
      </c>
    </row>
    <row r="115" spans="1:21" ht="12">
      <c r="A115" s="9" t="s">
        <v>598</v>
      </c>
      <c r="B115" s="9"/>
      <c r="C115" s="123" t="s">
        <v>735</v>
      </c>
      <c r="D115" s="9"/>
      <c r="E115" s="18" t="s">
        <v>489</v>
      </c>
      <c r="F115" s="18">
        <v>0</v>
      </c>
      <c r="G115" s="18">
        <v>0</v>
      </c>
      <c r="H115" s="18">
        <v>0</v>
      </c>
      <c r="I115" s="351">
        <v>0</v>
      </c>
      <c r="J115" s="18">
        <v>0</v>
      </c>
      <c r="K115" s="18">
        <v>0</v>
      </c>
      <c r="L115" s="147">
        <v>0</v>
      </c>
      <c r="M115" s="251">
        <v>0</v>
      </c>
      <c r="N115" s="97">
        <v>0</v>
      </c>
      <c r="O115" s="18">
        <v>0</v>
      </c>
      <c r="P115" s="18">
        <v>0</v>
      </c>
      <c r="Q115" s="18">
        <v>0</v>
      </c>
      <c r="R115" s="18">
        <v>0</v>
      </c>
      <c r="S115" s="65">
        <f>SUM(F115:R115)</f>
        <v>0</v>
      </c>
      <c r="T115" s="123"/>
      <c r="U115" s="72">
        <f>S115*T115</f>
        <v>0</v>
      </c>
    </row>
    <row r="116" spans="3:21" ht="12"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9" t="s">
        <v>76</v>
      </c>
      <c r="U116" s="18">
        <f>SUM(U109:U115)</f>
        <v>0</v>
      </c>
    </row>
    <row r="117" spans="3:19" ht="12"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3:19" ht="12"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3:19" ht="12">
      <c r="C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21" ht="45" customHeight="1">
      <c r="A120" s="122" t="s">
        <v>2</v>
      </c>
      <c r="B120" s="77" t="s">
        <v>3</v>
      </c>
      <c r="C120" s="11" t="s">
        <v>4</v>
      </c>
      <c r="D120" s="14" t="s">
        <v>5</v>
      </c>
      <c r="E120" s="13" t="s">
        <v>77</v>
      </c>
      <c r="F120" s="404" t="s">
        <v>7</v>
      </c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13" t="s">
        <v>198</v>
      </c>
      <c r="U120" s="13" t="s">
        <v>9</v>
      </c>
    </row>
    <row r="121" spans="1:21" ht="37.5" customHeight="1">
      <c r="A121" s="122" t="s">
        <v>10</v>
      </c>
      <c r="B121" s="61"/>
      <c r="C121" s="205"/>
      <c r="D121" s="61"/>
      <c r="E121" s="69"/>
      <c r="F121" s="34" t="s">
        <v>12</v>
      </c>
      <c r="G121" s="34" t="s">
        <v>13</v>
      </c>
      <c r="H121" s="34" t="s">
        <v>249</v>
      </c>
      <c r="I121" s="34" t="s">
        <v>15</v>
      </c>
      <c r="J121" s="34" t="s">
        <v>16</v>
      </c>
      <c r="K121" s="34" t="s">
        <v>250</v>
      </c>
      <c r="L121" s="31" t="s">
        <v>18</v>
      </c>
      <c r="M121" s="31" t="s">
        <v>19</v>
      </c>
      <c r="N121" s="180" t="s">
        <v>20</v>
      </c>
      <c r="O121" s="31" t="s">
        <v>21</v>
      </c>
      <c r="P121" s="180" t="s">
        <v>22</v>
      </c>
      <c r="Q121" s="13" t="s">
        <v>23</v>
      </c>
      <c r="R121" s="13" t="s">
        <v>642</v>
      </c>
      <c r="S121" s="34" t="s">
        <v>182</v>
      </c>
      <c r="T121" s="61" t="s">
        <v>78</v>
      </c>
      <c r="U121" s="40">
        <f>U116</f>
        <v>0</v>
      </c>
    </row>
    <row r="122" spans="1:21" ht="21.75" customHeight="1">
      <c r="A122" s="9" t="s">
        <v>600</v>
      </c>
      <c r="B122" s="9"/>
      <c r="C122" s="123" t="s">
        <v>736</v>
      </c>
      <c r="D122" s="9"/>
      <c r="E122" s="14" t="s">
        <v>357</v>
      </c>
      <c r="F122" s="18">
        <v>30</v>
      </c>
      <c r="G122" s="18">
        <v>10</v>
      </c>
      <c r="H122" s="18">
        <v>0</v>
      </c>
      <c r="I122" s="351">
        <v>2</v>
      </c>
      <c r="J122" s="18">
        <v>0</v>
      </c>
      <c r="K122" s="18">
        <v>10</v>
      </c>
      <c r="L122" s="147">
        <v>4</v>
      </c>
      <c r="M122" s="251">
        <v>0</v>
      </c>
      <c r="N122" s="97">
        <v>0</v>
      </c>
      <c r="O122" s="18">
        <v>0</v>
      </c>
      <c r="P122" s="18">
        <v>0</v>
      </c>
      <c r="Q122" s="18">
        <v>10</v>
      </c>
      <c r="R122" s="18">
        <v>10</v>
      </c>
      <c r="S122" s="65">
        <f>SUM(F122:R122)</f>
        <v>76</v>
      </c>
      <c r="T122" s="123"/>
      <c r="U122" s="18">
        <f>S122*T122</f>
        <v>0</v>
      </c>
    </row>
    <row r="123" spans="1:21" ht="18.75" customHeight="1">
      <c r="A123" s="9" t="s">
        <v>601</v>
      </c>
      <c r="B123" s="9"/>
      <c r="C123" s="123" t="s">
        <v>737</v>
      </c>
      <c r="D123" s="9"/>
      <c r="E123" s="14" t="s">
        <v>627</v>
      </c>
      <c r="F123" s="18">
        <v>0</v>
      </c>
      <c r="G123" s="18">
        <v>60</v>
      </c>
      <c r="H123" s="18">
        <v>0</v>
      </c>
      <c r="I123" s="351">
        <v>0</v>
      </c>
      <c r="J123" s="18">
        <v>0</v>
      </c>
      <c r="K123" s="18">
        <v>0</v>
      </c>
      <c r="L123" s="147">
        <v>0</v>
      </c>
      <c r="M123" s="251">
        <v>0</v>
      </c>
      <c r="N123" s="97">
        <v>0</v>
      </c>
      <c r="O123" s="18">
        <v>0</v>
      </c>
      <c r="P123" s="18">
        <v>0</v>
      </c>
      <c r="Q123" s="18">
        <v>0</v>
      </c>
      <c r="R123" s="18">
        <v>0</v>
      </c>
      <c r="S123" s="65">
        <f aca="true" t="shared" si="6" ref="S123:S133">SUM(F123:R123)</f>
        <v>60</v>
      </c>
      <c r="T123" s="123"/>
      <c r="U123" s="18">
        <f aca="true" t="shared" si="7" ref="U123:U128">S123*T123</f>
        <v>0</v>
      </c>
    </row>
    <row r="124" spans="1:21" ht="21.75" customHeight="1">
      <c r="A124" s="9" t="s">
        <v>603</v>
      </c>
      <c r="B124" s="9"/>
      <c r="C124" s="123" t="s">
        <v>738</v>
      </c>
      <c r="D124" s="9"/>
      <c r="E124" s="14" t="s">
        <v>627</v>
      </c>
      <c r="F124" s="18">
        <v>32</v>
      </c>
      <c r="G124" s="18">
        <v>60</v>
      </c>
      <c r="H124" s="18">
        <v>0</v>
      </c>
      <c r="I124" s="351">
        <v>0</v>
      </c>
      <c r="J124" s="18">
        <v>0</v>
      </c>
      <c r="K124" s="18">
        <v>0</v>
      </c>
      <c r="L124" s="147">
        <v>0</v>
      </c>
      <c r="M124" s="251">
        <v>0</v>
      </c>
      <c r="N124" s="97">
        <v>15</v>
      </c>
      <c r="O124" s="18">
        <v>0</v>
      </c>
      <c r="P124" s="18">
        <v>0</v>
      </c>
      <c r="Q124" s="18">
        <v>40</v>
      </c>
      <c r="R124" s="18">
        <v>50</v>
      </c>
      <c r="S124" s="65">
        <f t="shared" si="6"/>
        <v>197</v>
      </c>
      <c r="T124" s="123"/>
      <c r="U124" s="18">
        <f t="shared" si="7"/>
        <v>0</v>
      </c>
    </row>
    <row r="125" spans="1:21" ht="23.25" customHeight="1">
      <c r="A125" s="9" t="s">
        <v>605</v>
      </c>
      <c r="B125" s="9"/>
      <c r="C125" s="20" t="s">
        <v>739</v>
      </c>
      <c r="D125" s="9"/>
      <c r="E125" s="14" t="s">
        <v>740</v>
      </c>
      <c r="F125" s="18">
        <v>5</v>
      </c>
      <c r="G125" s="18">
        <v>15</v>
      </c>
      <c r="H125" s="18">
        <v>0</v>
      </c>
      <c r="I125" s="351">
        <v>2</v>
      </c>
      <c r="J125" s="147">
        <v>4</v>
      </c>
      <c r="K125" s="18">
        <v>2</v>
      </c>
      <c r="L125" s="147">
        <v>0</v>
      </c>
      <c r="M125" s="251">
        <v>3</v>
      </c>
      <c r="N125" s="97">
        <v>6</v>
      </c>
      <c r="O125" s="18">
        <v>1</v>
      </c>
      <c r="P125" s="18">
        <v>0</v>
      </c>
      <c r="Q125" s="18">
        <v>0</v>
      </c>
      <c r="R125" s="18">
        <v>5</v>
      </c>
      <c r="S125" s="65">
        <f t="shared" si="6"/>
        <v>43</v>
      </c>
      <c r="T125" s="123"/>
      <c r="U125" s="18">
        <f t="shared" si="7"/>
        <v>0</v>
      </c>
    </row>
    <row r="126" spans="1:21" ht="25.5" customHeight="1">
      <c r="A126" s="9" t="s">
        <v>607</v>
      </c>
      <c r="B126" s="9"/>
      <c r="C126" s="20" t="s">
        <v>741</v>
      </c>
      <c r="D126" s="9"/>
      <c r="E126" s="14" t="s">
        <v>742</v>
      </c>
      <c r="F126" s="18">
        <v>0</v>
      </c>
      <c r="G126" s="18">
        <v>80</v>
      </c>
      <c r="H126" s="18">
        <v>0</v>
      </c>
      <c r="I126" s="351">
        <v>0</v>
      </c>
      <c r="J126" s="147">
        <v>0</v>
      </c>
      <c r="K126" s="18">
        <v>0</v>
      </c>
      <c r="L126" s="147">
        <v>0</v>
      </c>
      <c r="M126" s="251">
        <v>0</v>
      </c>
      <c r="N126" s="97">
        <v>0</v>
      </c>
      <c r="O126" s="18">
        <v>0</v>
      </c>
      <c r="P126" s="18">
        <v>0</v>
      </c>
      <c r="Q126" s="18">
        <v>0</v>
      </c>
      <c r="R126" s="18">
        <v>0</v>
      </c>
      <c r="S126" s="65">
        <f t="shared" si="6"/>
        <v>80</v>
      </c>
      <c r="T126" s="123"/>
      <c r="U126" s="18">
        <f t="shared" si="7"/>
        <v>0</v>
      </c>
    </row>
    <row r="127" spans="1:21" ht="27" customHeight="1">
      <c r="A127" s="9" t="s">
        <v>727</v>
      </c>
      <c r="B127" s="9"/>
      <c r="C127" s="20" t="s">
        <v>743</v>
      </c>
      <c r="D127" s="9"/>
      <c r="E127" s="14" t="s">
        <v>744</v>
      </c>
      <c r="F127" s="18">
        <v>0</v>
      </c>
      <c r="G127" s="18">
        <v>80</v>
      </c>
      <c r="H127" s="18">
        <v>0</v>
      </c>
      <c r="I127" s="351">
        <v>0</v>
      </c>
      <c r="J127" s="147">
        <v>0</v>
      </c>
      <c r="K127" s="18">
        <v>3</v>
      </c>
      <c r="L127" s="147">
        <v>0</v>
      </c>
      <c r="M127" s="251">
        <v>0</v>
      </c>
      <c r="N127" s="97">
        <v>0</v>
      </c>
      <c r="O127" s="18">
        <v>0</v>
      </c>
      <c r="P127" s="18">
        <v>0</v>
      </c>
      <c r="Q127" s="18">
        <v>0</v>
      </c>
      <c r="R127" s="18">
        <v>0</v>
      </c>
      <c r="S127" s="65">
        <f t="shared" si="6"/>
        <v>83</v>
      </c>
      <c r="T127" s="123"/>
      <c r="U127" s="18">
        <f t="shared" si="7"/>
        <v>0</v>
      </c>
    </row>
    <row r="128" spans="1:21" ht="59.25" customHeight="1">
      <c r="A128" s="9" t="s">
        <v>728</v>
      </c>
      <c r="B128" s="9"/>
      <c r="C128" s="20" t="s">
        <v>883</v>
      </c>
      <c r="D128" s="9"/>
      <c r="E128" s="177" t="s">
        <v>745</v>
      </c>
      <c r="F128" s="65">
        <v>0</v>
      </c>
      <c r="G128" s="65">
        <v>800</v>
      </c>
      <c r="H128" s="65">
        <v>0</v>
      </c>
      <c r="I128" s="347">
        <v>0</v>
      </c>
      <c r="J128" s="65">
        <v>0</v>
      </c>
      <c r="K128" s="65">
        <v>0</v>
      </c>
      <c r="L128" s="70">
        <v>0</v>
      </c>
      <c r="M128" s="251">
        <v>0</v>
      </c>
      <c r="N128" s="97">
        <v>100</v>
      </c>
      <c r="O128" s="65">
        <v>0</v>
      </c>
      <c r="P128" s="65">
        <v>0</v>
      </c>
      <c r="Q128" s="65">
        <v>0</v>
      </c>
      <c r="R128" s="65">
        <v>0</v>
      </c>
      <c r="S128" s="65">
        <f t="shared" si="6"/>
        <v>900</v>
      </c>
      <c r="T128" s="76"/>
      <c r="U128" s="18">
        <f t="shared" si="7"/>
        <v>0</v>
      </c>
    </row>
    <row r="129" spans="1:21" ht="31.5" customHeight="1">
      <c r="A129" s="9" t="s">
        <v>729</v>
      </c>
      <c r="B129" s="9"/>
      <c r="C129" s="47" t="s">
        <v>746</v>
      </c>
      <c r="D129" s="9"/>
      <c r="E129" s="177" t="s">
        <v>1130</v>
      </c>
      <c r="F129" s="18">
        <v>200</v>
      </c>
      <c r="G129" s="65">
        <v>0</v>
      </c>
      <c r="H129" s="65">
        <v>20</v>
      </c>
      <c r="I129" s="347">
        <v>30</v>
      </c>
      <c r="J129" s="65">
        <v>48</v>
      </c>
      <c r="K129" s="65">
        <v>30</v>
      </c>
      <c r="L129" s="65">
        <v>30</v>
      </c>
      <c r="M129" s="65">
        <v>50</v>
      </c>
      <c r="N129" s="18">
        <v>200</v>
      </c>
      <c r="O129" s="65">
        <v>120</v>
      </c>
      <c r="P129" s="70">
        <v>24</v>
      </c>
      <c r="Q129" s="70">
        <v>100</v>
      </c>
      <c r="R129" s="65">
        <v>100</v>
      </c>
      <c r="S129" s="65">
        <f t="shared" si="6"/>
        <v>952</v>
      </c>
      <c r="T129" s="9"/>
      <c r="U129" s="18">
        <f>S129*T129</f>
        <v>0</v>
      </c>
    </row>
    <row r="130" spans="1:21" ht="27" customHeight="1">
      <c r="A130" s="9" t="s">
        <v>730</v>
      </c>
      <c r="B130" s="74"/>
      <c r="C130" s="194" t="s">
        <v>747</v>
      </c>
      <c r="D130" s="74"/>
      <c r="E130" s="177" t="s">
        <v>1130</v>
      </c>
      <c r="F130" s="72">
        <v>1000</v>
      </c>
      <c r="G130" s="81">
        <v>0</v>
      </c>
      <c r="H130" s="81">
        <v>240</v>
      </c>
      <c r="I130" s="350">
        <v>100</v>
      </c>
      <c r="J130" s="81">
        <v>200</v>
      </c>
      <c r="K130" s="82">
        <v>400</v>
      </c>
      <c r="L130" s="65">
        <v>500</v>
      </c>
      <c r="M130" s="65">
        <v>100</v>
      </c>
      <c r="N130" s="18">
        <v>100</v>
      </c>
      <c r="O130" s="65">
        <v>1000</v>
      </c>
      <c r="P130" s="65">
        <v>1000</v>
      </c>
      <c r="Q130" s="65">
        <v>0</v>
      </c>
      <c r="R130" s="219">
        <v>100</v>
      </c>
      <c r="S130" s="65">
        <f t="shared" si="6"/>
        <v>4740</v>
      </c>
      <c r="T130" s="74"/>
      <c r="U130" s="18">
        <f>S130*T130</f>
        <v>0</v>
      </c>
    </row>
    <row r="131" spans="1:21" ht="25.5" customHeight="1">
      <c r="A131" s="9" t="s">
        <v>731</v>
      </c>
      <c r="B131" s="9"/>
      <c r="C131" s="20" t="s">
        <v>748</v>
      </c>
      <c r="D131" s="61"/>
      <c r="E131" s="220" t="s">
        <v>749</v>
      </c>
      <c r="F131" s="40">
        <v>0</v>
      </c>
      <c r="G131" s="66">
        <v>200</v>
      </c>
      <c r="H131" s="66">
        <v>0</v>
      </c>
      <c r="I131" s="348">
        <v>0</v>
      </c>
      <c r="J131" s="67">
        <v>800</v>
      </c>
      <c r="K131" s="66">
        <v>0</v>
      </c>
      <c r="L131" s="92">
        <v>200</v>
      </c>
      <c r="M131" s="81">
        <v>0</v>
      </c>
      <c r="N131" s="18">
        <v>0</v>
      </c>
      <c r="O131" s="81">
        <v>0</v>
      </c>
      <c r="P131" s="81">
        <v>0</v>
      </c>
      <c r="Q131" s="81">
        <v>0</v>
      </c>
      <c r="R131" s="81">
        <v>0</v>
      </c>
      <c r="S131" s="65">
        <f t="shared" si="6"/>
        <v>1200</v>
      </c>
      <c r="T131" s="9"/>
      <c r="U131" s="18">
        <f>S131*T131</f>
        <v>0</v>
      </c>
    </row>
    <row r="132" spans="1:21" ht="29.25" customHeight="1">
      <c r="A132" s="9" t="s">
        <v>732</v>
      </c>
      <c r="B132" s="9"/>
      <c r="C132" s="80" t="s">
        <v>750</v>
      </c>
      <c r="D132" s="9"/>
      <c r="E132" s="177" t="s">
        <v>749</v>
      </c>
      <c r="F132" s="18">
        <v>0</v>
      </c>
      <c r="G132" s="65">
        <v>200</v>
      </c>
      <c r="H132" s="65">
        <v>0</v>
      </c>
      <c r="I132" s="347">
        <v>0</v>
      </c>
      <c r="J132" s="65">
        <v>0</v>
      </c>
      <c r="K132" s="65">
        <v>0</v>
      </c>
      <c r="L132" s="65">
        <v>200</v>
      </c>
      <c r="M132" s="135">
        <v>0</v>
      </c>
      <c r="N132" s="18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f t="shared" si="6"/>
        <v>400</v>
      </c>
      <c r="T132" s="9"/>
      <c r="U132" s="18">
        <f>S132*T132</f>
        <v>0</v>
      </c>
    </row>
    <row r="133" spans="1:21" ht="27.75" customHeight="1">
      <c r="A133" s="9" t="s">
        <v>733</v>
      </c>
      <c r="B133" s="9"/>
      <c r="C133" s="80" t="s">
        <v>751</v>
      </c>
      <c r="D133" s="9"/>
      <c r="E133" s="177" t="s">
        <v>749</v>
      </c>
      <c r="F133" s="18">
        <v>0</v>
      </c>
      <c r="G133" s="65">
        <v>200</v>
      </c>
      <c r="H133" s="65">
        <v>0</v>
      </c>
      <c r="I133" s="347">
        <v>0</v>
      </c>
      <c r="J133" s="65">
        <v>0</v>
      </c>
      <c r="K133" s="65">
        <v>0</v>
      </c>
      <c r="L133" s="65">
        <v>200</v>
      </c>
      <c r="M133" s="135">
        <v>0</v>
      </c>
      <c r="N133" s="18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f t="shared" si="6"/>
        <v>400</v>
      </c>
      <c r="T133" s="9"/>
      <c r="U133" s="18">
        <f>S133*T133</f>
        <v>0</v>
      </c>
    </row>
    <row r="134" spans="3:21" ht="12">
      <c r="C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9" t="s">
        <v>76</v>
      </c>
      <c r="U134" s="18">
        <f>SUM(U121:U128)+SUM(U129:U133)</f>
        <v>0</v>
      </c>
    </row>
    <row r="135" spans="3:19" ht="12">
      <c r="C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3:19" ht="12">
      <c r="C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3:21" ht="12">
      <c r="C137" s="79"/>
      <c r="D137" s="76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76"/>
      <c r="U137" s="76"/>
    </row>
    <row r="138" spans="1:21" ht="48.75" customHeight="1">
      <c r="A138" s="122" t="s">
        <v>2</v>
      </c>
      <c r="B138" s="77" t="s">
        <v>3</v>
      </c>
      <c r="C138" s="11" t="s">
        <v>4</v>
      </c>
      <c r="D138" s="14" t="s">
        <v>5</v>
      </c>
      <c r="E138" s="13" t="s">
        <v>77</v>
      </c>
      <c r="F138" s="404" t="s">
        <v>7</v>
      </c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13" t="s">
        <v>198</v>
      </c>
      <c r="U138" s="13" t="s">
        <v>9</v>
      </c>
    </row>
    <row r="139" spans="1:21" ht="33" customHeight="1">
      <c r="A139" s="122" t="s">
        <v>10</v>
      </c>
      <c r="B139" s="61"/>
      <c r="C139" s="205"/>
      <c r="D139" s="61"/>
      <c r="E139" s="69"/>
      <c r="F139" s="34" t="s">
        <v>12</v>
      </c>
      <c r="G139" s="34" t="s">
        <v>13</v>
      </c>
      <c r="H139" s="34" t="s">
        <v>249</v>
      </c>
      <c r="I139" s="34" t="s">
        <v>15</v>
      </c>
      <c r="J139" s="34" t="s">
        <v>16</v>
      </c>
      <c r="K139" s="34" t="s">
        <v>250</v>
      </c>
      <c r="L139" s="31" t="s">
        <v>18</v>
      </c>
      <c r="M139" s="31" t="s">
        <v>19</v>
      </c>
      <c r="N139" s="180" t="s">
        <v>20</v>
      </c>
      <c r="O139" s="31" t="s">
        <v>21</v>
      </c>
      <c r="P139" s="31" t="s">
        <v>22</v>
      </c>
      <c r="Q139" s="13" t="s">
        <v>23</v>
      </c>
      <c r="R139" s="13" t="s">
        <v>642</v>
      </c>
      <c r="S139" s="34" t="s">
        <v>182</v>
      </c>
      <c r="T139" s="61" t="s">
        <v>78</v>
      </c>
      <c r="U139" s="40">
        <f>U134</f>
        <v>0</v>
      </c>
    </row>
    <row r="140" spans="1:21" ht="25.5" customHeight="1">
      <c r="A140" s="9" t="s">
        <v>1121</v>
      </c>
      <c r="B140" s="9"/>
      <c r="C140" s="20" t="s">
        <v>752</v>
      </c>
      <c r="D140" s="61"/>
      <c r="E140" s="220" t="s">
        <v>749</v>
      </c>
      <c r="F140" s="40">
        <v>0</v>
      </c>
      <c r="G140" s="66">
        <v>200</v>
      </c>
      <c r="H140" s="66">
        <v>0</v>
      </c>
      <c r="I140" s="348">
        <v>0</v>
      </c>
      <c r="J140" s="67">
        <v>0</v>
      </c>
      <c r="K140" s="65">
        <v>0</v>
      </c>
      <c r="L140" s="65">
        <v>200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  <c r="R140" s="65">
        <v>0</v>
      </c>
      <c r="S140" s="18">
        <f>SUM(F140:R140)</f>
        <v>400</v>
      </c>
      <c r="T140" s="9"/>
      <c r="U140" s="97">
        <f>S140*T140</f>
        <v>0</v>
      </c>
    </row>
    <row r="141" spans="1:21" ht="23.25" customHeight="1">
      <c r="A141" s="9" t="s">
        <v>1122</v>
      </c>
      <c r="B141" s="9"/>
      <c r="C141" s="38" t="s">
        <v>753</v>
      </c>
      <c r="D141" s="61"/>
      <c r="E141" s="220" t="s">
        <v>749</v>
      </c>
      <c r="F141" s="40">
        <v>0</v>
      </c>
      <c r="G141" s="66">
        <v>200</v>
      </c>
      <c r="H141" s="66">
        <v>0</v>
      </c>
      <c r="I141" s="348">
        <v>0</v>
      </c>
      <c r="J141" s="67">
        <v>0</v>
      </c>
      <c r="K141" s="65">
        <v>0</v>
      </c>
      <c r="L141" s="65">
        <v>200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18">
        <f aca="true" t="shared" si="8" ref="S141:S146">SUM(F141:R141)</f>
        <v>400</v>
      </c>
      <c r="T141" s="9"/>
      <c r="U141" s="97">
        <f aca="true" t="shared" si="9" ref="U141:U146">S141*T141</f>
        <v>0</v>
      </c>
    </row>
    <row r="142" spans="1:21" ht="26.25" customHeight="1">
      <c r="A142" s="9" t="s">
        <v>1125</v>
      </c>
      <c r="B142" s="9"/>
      <c r="C142" s="38" t="s">
        <v>748</v>
      </c>
      <c r="D142" s="61"/>
      <c r="E142" s="220" t="s">
        <v>754</v>
      </c>
      <c r="F142" s="40">
        <v>30</v>
      </c>
      <c r="G142" s="66">
        <v>60</v>
      </c>
      <c r="H142" s="66">
        <v>0</v>
      </c>
      <c r="I142" s="348">
        <v>20</v>
      </c>
      <c r="J142" s="67">
        <v>12</v>
      </c>
      <c r="K142" s="65">
        <v>20</v>
      </c>
      <c r="L142" s="65">
        <v>5</v>
      </c>
      <c r="M142" s="65">
        <v>20</v>
      </c>
      <c r="N142" s="65">
        <v>15</v>
      </c>
      <c r="O142" s="65">
        <v>6</v>
      </c>
      <c r="P142" s="65">
        <v>12</v>
      </c>
      <c r="Q142" s="65">
        <v>24</v>
      </c>
      <c r="R142" s="65">
        <v>50</v>
      </c>
      <c r="S142" s="18">
        <f t="shared" si="8"/>
        <v>274</v>
      </c>
      <c r="T142" s="9"/>
      <c r="U142" s="97">
        <f t="shared" si="9"/>
        <v>0</v>
      </c>
    </row>
    <row r="143" spans="1:21" ht="27" customHeight="1">
      <c r="A143" s="9" t="s">
        <v>1126</v>
      </c>
      <c r="B143" s="9"/>
      <c r="C143" s="20" t="s">
        <v>750</v>
      </c>
      <c r="D143" s="61"/>
      <c r="E143" s="220" t="s">
        <v>754</v>
      </c>
      <c r="F143" s="64">
        <v>30</v>
      </c>
      <c r="G143" s="65">
        <v>60</v>
      </c>
      <c r="H143" s="65">
        <v>0</v>
      </c>
      <c r="I143" s="347">
        <v>20</v>
      </c>
      <c r="J143" s="70">
        <v>12</v>
      </c>
      <c r="K143" s="65">
        <v>12</v>
      </c>
      <c r="L143" s="65">
        <v>5</v>
      </c>
      <c r="M143" s="65">
        <v>20</v>
      </c>
      <c r="N143" s="65">
        <v>15</v>
      </c>
      <c r="O143" s="65">
        <v>6</v>
      </c>
      <c r="P143" s="65">
        <v>12</v>
      </c>
      <c r="Q143" s="65">
        <v>12</v>
      </c>
      <c r="R143" s="65">
        <v>0</v>
      </c>
      <c r="S143" s="18">
        <f>SUM(F143:R143)</f>
        <v>204</v>
      </c>
      <c r="T143" s="9"/>
      <c r="U143" s="97">
        <f t="shared" si="9"/>
        <v>0</v>
      </c>
    </row>
    <row r="144" spans="1:21" ht="24" customHeight="1">
      <c r="A144" s="9" t="s">
        <v>1127</v>
      </c>
      <c r="B144" s="9"/>
      <c r="C144" s="20" t="s">
        <v>751</v>
      </c>
      <c r="D144" s="9"/>
      <c r="E144" s="177" t="s">
        <v>754</v>
      </c>
      <c r="F144" s="147">
        <v>20</v>
      </c>
      <c r="G144" s="65">
        <v>50</v>
      </c>
      <c r="H144" s="65">
        <v>0</v>
      </c>
      <c r="I144" s="347">
        <v>20</v>
      </c>
      <c r="J144" s="70">
        <v>12</v>
      </c>
      <c r="K144" s="65">
        <v>12</v>
      </c>
      <c r="L144" s="65">
        <v>5</v>
      </c>
      <c r="M144" s="65">
        <v>20</v>
      </c>
      <c r="N144" s="65">
        <v>0</v>
      </c>
      <c r="O144" s="65">
        <v>6</v>
      </c>
      <c r="P144" s="65">
        <v>12</v>
      </c>
      <c r="Q144" s="65">
        <v>6</v>
      </c>
      <c r="R144" s="65">
        <v>0</v>
      </c>
      <c r="S144" s="18">
        <f t="shared" si="8"/>
        <v>163</v>
      </c>
      <c r="T144" s="9"/>
      <c r="U144" s="97">
        <f t="shared" si="9"/>
        <v>0</v>
      </c>
    </row>
    <row r="145" spans="1:21" ht="25.5" customHeight="1">
      <c r="A145" s="9" t="s">
        <v>1128</v>
      </c>
      <c r="B145" s="9"/>
      <c r="C145" s="139" t="s">
        <v>753</v>
      </c>
      <c r="D145" s="9"/>
      <c r="E145" s="177" t="s">
        <v>754</v>
      </c>
      <c r="F145" s="147">
        <v>20</v>
      </c>
      <c r="G145" s="65">
        <v>40</v>
      </c>
      <c r="H145" s="65">
        <v>0</v>
      </c>
      <c r="I145" s="347">
        <v>0</v>
      </c>
      <c r="J145" s="70">
        <v>12</v>
      </c>
      <c r="K145" s="65">
        <v>10</v>
      </c>
      <c r="L145" s="65">
        <v>5</v>
      </c>
      <c r="M145" s="65">
        <v>20</v>
      </c>
      <c r="N145" s="65">
        <v>0</v>
      </c>
      <c r="O145" s="65">
        <v>6</v>
      </c>
      <c r="P145" s="65">
        <v>12</v>
      </c>
      <c r="Q145" s="65">
        <v>24</v>
      </c>
      <c r="R145" s="65">
        <v>50</v>
      </c>
      <c r="S145" s="18">
        <f t="shared" si="8"/>
        <v>199</v>
      </c>
      <c r="T145" s="9"/>
      <c r="U145" s="97">
        <f t="shared" si="9"/>
        <v>0</v>
      </c>
    </row>
    <row r="146" spans="1:21" ht="27" customHeight="1">
      <c r="A146" s="9" t="s">
        <v>1129</v>
      </c>
      <c r="B146" s="9"/>
      <c r="C146" s="20" t="s">
        <v>752</v>
      </c>
      <c r="D146" s="9"/>
      <c r="E146" s="177" t="s">
        <v>754</v>
      </c>
      <c r="F146" s="18">
        <v>20</v>
      </c>
      <c r="G146" s="65">
        <v>30</v>
      </c>
      <c r="H146" s="65">
        <v>0</v>
      </c>
      <c r="I146" s="347">
        <v>0</v>
      </c>
      <c r="J146" s="70">
        <v>12</v>
      </c>
      <c r="K146" s="65">
        <v>0</v>
      </c>
      <c r="L146" s="65">
        <v>5</v>
      </c>
      <c r="M146" s="65">
        <v>0</v>
      </c>
      <c r="N146" s="65">
        <v>15</v>
      </c>
      <c r="O146" s="65">
        <v>0</v>
      </c>
      <c r="P146" s="65">
        <v>0</v>
      </c>
      <c r="Q146" s="65">
        <v>6</v>
      </c>
      <c r="R146" s="66">
        <v>0</v>
      </c>
      <c r="S146" s="40">
        <f t="shared" si="8"/>
        <v>88</v>
      </c>
      <c r="T146" s="61"/>
      <c r="U146" s="97">
        <f t="shared" si="9"/>
        <v>0</v>
      </c>
    </row>
    <row r="147" spans="3:21" ht="12.75" customHeight="1">
      <c r="C147" s="168"/>
      <c r="D147" s="221"/>
      <c r="E147" s="222"/>
      <c r="F147" s="223"/>
      <c r="G147" s="223"/>
      <c r="H147" s="223"/>
      <c r="I147" s="223"/>
      <c r="J147" s="223"/>
      <c r="K147" s="187"/>
      <c r="L147" s="187"/>
      <c r="M147" s="187"/>
      <c r="N147" s="187"/>
      <c r="O147" s="132"/>
      <c r="P147" s="106" t="s">
        <v>25</v>
      </c>
      <c r="Q147" s="1"/>
      <c r="R147" s="430" t="s">
        <v>165</v>
      </c>
      <c r="S147" s="430"/>
      <c r="T147" s="430"/>
      <c r="U147" s="97">
        <f>SUM(U139:U146)</f>
        <v>0</v>
      </c>
    </row>
    <row r="148" spans="3:21" ht="12.75" customHeight="1">
      <c r="C148" s="186"/>
      <c r="D148" s="224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58"/>
      <c r="P148" s="58"/>
      <c r="Q148" s="58"/>
      <c r="R148" s="400" t="s">
        <v>166</v>
      </c>
      <c r="S148" s="421"/>
      <c r="T148" s="374"/>
      <c r="U148" s="97">
        <f>U147*0.055</f>
        <v>0</v>
      </c>
    </row>
    <row r="149" spans="3:21" ht="12.75" customHeight="1">
      <c r="C149" s="79"/>
      <c r="D149" s="76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400" t="s">
        <v>167</v>
      </c>
      <c r="S149" s="421"/>
      <c r="T149" s="374"/>
      <c r="U149" s="97">
        <f>U147+U148</f>
        <v>0</v>
      </c>
    </row>
    <row r="151" spans="3:21" ht="12" customHeight="1">
      <c r="C151" s="386" t="s">
        <v>169</v>
      </c>
      <c r="D151" s="386"/>
      <c r="E151" s="386"/>
      <c r="F151" s="386"/>
      <c r="G151" s="386"/>
      <c r="H151" s="386"/>
      <c r="I151" s="386"/>
      <c r="J151" s="386"/>
      <c r="K151" s="386"/>
      <c r="L151" s="386"/>
      <c r="M151" s="386"/>
      <c r="N151" s="386"/>
      <c r="O151" s="386"/>
      <c r="P151" s="386"/>
      <c r="Q151" s="386"/>
      <c r="R151" s="386"/>
      <c r="S151" s="386"/>
      <c r="T151" s="386"/>
      <c r="U151" s="386"/>
    </row>
    <row r="152" spans="3:21" ht="12"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</row>
    <row r="153" spans="3:21" ht="12" customHeight="1">
      <c r="C153" s="385" t="s">
        <v>170</v>
      </c>
      <c r="D153" s="385"/>
      <c r="E153" s="385"/>
      <c r="F153" s="385"/>
      <c r="G153" s="385"/>
      <c r="H153" s="385"/>
      <c r="I153" s="385"/>
      <c r="J153" s="385"/>
      <c r="K153" s="385"/>
      <c r="L153" s="385"/>
      <c r="M153" s="385"/>
      <c r="N153" s="385"/>
      <c r="O153" s="385"/>
      <c r="P153" s="385"/>
      <c r="Q153" s="385"/>
      <c r="R153" s="385"/>
      <c r="S153" s="385"/>
      <c r="T153" s="385"/>
      <c r="U153" s="385"/>
    </row>
    <row r="155" spans="3:7" ht="24">
      <c r="C155" s="181" t="s">
        <v>171</v>
      </c>
      <c r="G155" s="6" t="s">
        <v>172</v>
      </c>
    </row>
    <row r="156" ht="12">
      <c r="F156" s="6" t="s">
        <v>173</v>
      </c>
    </row>
    <row r="157" ht="12">
      <c r="F157" s="6" t="s">
        <v>174</v>
      </c>
    </row>
    <row r="158" ht="12">
      <c r="F158" s="6" t="s">
        <v>175</v>
      </c>
    </row>
  </sheetData>
  <sheetProtection selectLockedCells="1" selectUnlockedCells="1"/>
  <mergeCells count="19">
    <mergeCell ref="C153:U153"/>
    <mergeCell ref="F45:S45"/>
    <mergeCell ref="C46:D46"/>
    <mergeCell ref="F74:S74"/>
    <mergeCell ref="C76:D76"/>
    <mergeCell ref="F108:S108"/>
    <mergeCell ref="F120:S120"/>
    <mergeCell ref="R149:T149"/>
    <mergeCell ref="E110:S110"/>
    <mergeCell ref="F138:S138"/>
    <mergeCell ref="C151:U151"/>
    <mergeCell ref="F10:S10"/>
    <mergeCell ref="C11:D11"/>
    <mergeCell ref="C4:U4"/>
    <mergeCell ref="C5:U5"/>
    <mergeCell ref="C7:U7"/>
    <mergeCell ref="C8:U8"/>
    <mergeCell ref="R147:T147"/>
    <mergeCell ref="R148:T148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Clg et Lycée- PIBRAC&amp;R&amp;9Lycée Saint-Exupéry
Clg Guillaumet-Mermoz
BLAGNAC</oddHeader>
    <oddFooter>&amp;RPage &amp;P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5:U92"/>
  <sheetViews>
    <sheetView zoomScalePageLayoutView="0" workbookViewId="0" topLeftCell="A58">
      <selection activeCell="U71" sqref="U71"/>
    </sheetView>
  </sheetViews>
  <sheetFormatPr defaultColWidth="11.421875" defaultRowHeight="12.75"/>
  <cols>
    <col min="1" max="1" width="7.57421875" style="1" customWidth="1"/>
    <col min="2" max="2" width="4.8515625" style="1" customWidth="1"/>
    <col min="3" max="3" width="21.28125" style="181" customWidth="1"/>
    <col min="4" max="4" width="8.8515625" style="1" customWidth="1"/>
    <col min="5" max="5" width="8.00390625" style="6" customWidth="1"/>
    <col min="6" max="6" width="6.8515625" style="6" customWidth="1"/>
    <col min="7" max="7" width="7.421875" style="6" customWidth="1"/>
    <col min="8" max="8" width="5.421875" style="6" customWidth="1"/>
    <col min="9" max="9" width="9.57421875" style="6" customWidth="1"/>
    <col min="10" max="10" width="8.00390625" style="6" customWidth="1"/>
    <col min="11" max="11" width="6.8515625" style="6" customWidth="1"/>
    <col min="12" max="12" width="6.421875" style="6" customWidth="1"/>
    <col min="13" max="14" width="7.421875" style="6" customWidth="1"/>
    <col min="15" max="17" width="6.421875" style="6" customWidth="1"/>
    <col min="18" max="18" width="7.57421875" style="6" customWidth="1"/>
    <col min="19" max="19" width="6.140625" style="6" customWidth="1"/>
    <col min="20" max="20" width="8.140625" style="1" customWidth="1"/>
    <col min="21" max="21" width="6.00390625" style="1" customWidth="1"/>
    <col min="22" max="16384" width="11.421875" style="1" customWidth="1"/>
  </cols>
  <sheetData>
    <row r="5" spans="3:21" ht="12">
      <c r="C5" s="420" t="s">
        <v>886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</row>
    <row r="6" spans="3:21" ht="12">
      <c r="C6" s="420" t="s">
        <v>0</v>
      </c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</row>
    <row r="7" spans="3:19" ht="12">
      <c r="C7" s="6"/>
      <c r="E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3:21" ht="12" customHeight="1">
      <c r="C8" s="387" t="s">
        <v>526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</row>
    <row r="9" spans="3:21" ht="12" customHeight="1">
      <c r="C9" s="387" t="s">
        <v>755</v>
      </c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</row>
    <row r="10" spans="3:19" ht="12">
      <c r="C10" s="148"/>
      <c r="E10" s="1"/>
      <c r="H10" s="181"/>
      <c r="I10" s="1"/>
      <c r="J10" s="1"/>
      <c r="K10" s="181"/>
      <c r="L10" s="1"/>
      <c r="M10" s="1"/>
      <c r="N10" s="1"/>
      <c r="O10" s="1"/>
      <c r="P10" s="1"/>
      <c r="Q10" s="1"/>
      <c r="R10" s="1"/>
      <c r="S10" s="1"/>
    </row>
    <row r="11" spans="1:21" ht="60.75" customHeight="1">
      <c r="A11" s="122" t="s">
        <v>2</v>
      </c>
      <c r="B11" s="13" t="s">
        <v>3</v>
      </c>
      <c r="C11" s="11" t="s">
        <v>4</v>
      </c>
      <c r="D11" s="14" t="s">
        <v>5</v>
      </c>
      <c r="E11" s="13" t="s">
        <v>77</v>
      </c>
      <c r="F11" s="404" t="s">
        <v>7</v>
      </c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13" t="s">
        <v>198</v>
      </c>
      <c r="U11" s="14" t="s">
        <v>9</v>
      </c>
    </row>
    <row r="12" spans="1:21" ht="36">
      <c r="A12" s="122" t="s">
        <v>10</v>
      </c>
      <c r="B12" s="9"/>
      <c r="C12" s="16"/>
      <c r="D12" s="9"/>
      <c r="E12" s="63"/>
      <c r="F12" s="14" t="s">
        <v>12</v>
      </c>
      <c r="G12" s="14" t="s">
        <v>13</v>
      </c>
      <c r="H12" s="14" t="s">
        <v>249</v>
      </c>
      <c r="I12" s="14" t="s">
        <v>15</v>
      </c>
      <c r="J12" s="14" t="s">
        <v>16</v>
      </c>
      <c r="K12" s="14" t="s">
        <v>250</v>
      </c>
      <c r="L12" s="11" t="s">
        <v>18</v>
      </c>
      <c r="M12" s="11" t="s">
        <v>19</v>
      </c>
      <c r="N12" s="11" t="s">
        <v>20</v>
      </c>
      <c r="O12" s="11" t="s">
        <v>21</v>
      </c>
      <c r="P12" s="124" t="s">
        <v>22</v>
      </c>
      <c r="Q12" s="11" t="s">
        <v>23</v>
      </c>
      <c r="R12" s="11" t="s">
        <v>24</v>
      </c>
      <c r="S12" s="14" t="s">
        <v>182</v>
      </c>
      <c r="T12" s="9"/>
      <c r="U12" s="9"/>
    </row>
    <row r="13" spans="1:21" ht="12">
      <c r="A13" s="9"/>
      <c r="B13" s="9"/>
      <c r="C13" s="16" t="s">
        <v>756</v>
      </c>
      <c r="D13" s="9"/>
      <c r="E13" s="63"/>
      <c r="F13" s="18"/>
      <c r="G13" s="18"/>
      <c r="H13" s="18"/>
      <c r="I13" s="18"/>
      <c r="J13" s="18"/>
      <c r="K13" s="18"/>
      <c r="L13" s="18"/>
      <c r="M13" s="40"/>
      <c r="N13" s="18"/>
      <c r="O13" s="18"/>
      <c r="P13" s="18"/>
      <c r="Q13" s="18"/>
      <c r="R13" s="18"/>
      <c r="S13" s="18"/>
      <c r="T13" s="9"/>
      <c r="U13" s="9"/>
    </row>
    <row r="14" spans="1:21" ht="24">
      <c r="A14" s="9" t="s">
        <v>26</v>
      </c>
      <c r="B14" s="9"/>
      <c r="C14" s="20" t="s">
        <v>757</v>
      </c>
      <c r="D14" s="9"/>
      <c r="E14" s="177" t="s">
        <v>637</v>
      </c>
      <c r="F14" s="18">
        <v>60</v>
      </c>
      <c r="G14" s="18">
        <v>30</v>
      </c>
      <c r="H14" s="18">
        <v>50</v>
      </c>
      <c r="I14" s="351">
        <v>10</v>
      </c>
      <c r="J14" s="18">
        <v>6</v>
      </c>
      <c r="K14" s="18">
        <v>5</v>
      </c>
      <c r="L14" s="147">
        <v>12</v>
      </c>
      <c r="M14" s="251">
        <v>20</v>
      </c>
      <c r="N14" s="97">
        <v>0</v>
      </c>
      <c r="O14" s="18">
        <v>10</v>
      </c>
      <c r="P14" s="18">
        <v>0</v>
      </c>
      <c r="Q14" s="18">
        <v>5</v>
      </c>
      <c r="R14" s="18">
        <v>10</v>
      </c>
      <c r="S14" s="18">
        <f aca="true" t="shared" si="0" ref="S14:S27">SUM(F14:R14)</f>
        <v>218</v>
      </c>
      <c r="T14" s="9"/>
      <c r="U14" s="18">
        <f aca="true" t="shared" si="1" ref="U14:U27">S14*T14</f>
        <v>0</v>
      </c>
    </row>
    <row r="15" spans="1:21" ht="12">
      <c r="A15" s="9" t="s">
        <v>29</v>
      </c>
      <c r="B15" s="9"/>
      <c r="C15" s="20" t="s">
        <v>758</v>
      </c>
      <c r="D15" s="9"/>
      <c r="E15" s="177" t="s">
        <v>451</v>
      </c>
      <c r="F15" s="18">
        <v>80</v>
      </c>
      <c r="G15" s="18">
        <v>100</v>
      </c>
      <c r="H15" s="18">
        <v>0</v>
      </c>
      <c r="I15" s="351">
        <v>0</v>
      </c>
      <c r="J15" s="18">
        <v>12</v>
      </c>
      <c r="K15" s="18">
        <v>0</v>
      </c>
      <c r="L15" s="147">
        <v>12</v>
      </c>
      <c r="M15" s="251">
        <v>0</v>
      </c>
      <c r="N15" s="97">
        <v>24</v>
      </c>
      <c r="O15" s="18">
        <v>6</v>
      </c>
      <c r="P15" s="18">
        <v>0</v>
      </c>
      <c r="Q15" s="18">
        <v>24</v>
      </c>
      <c r="R15" s="18">
        <v>50</v>
      </c>
      <c r="S15" s="18">
        <f t="shared" si="0"/>
        <v>308</v>
      </c>
      <c r="T15" s="9"/>
      <c r="U15" s="18">
        <f t="shared" si="1"/>
        <v>0</v>
      </c>
    </row>
    <row r="16" spans="1:21" ht="12">
      <c r="A16" s="9" t="s">
        <v>30</v>
      </c>
      <c r="B16" s="9"/>
      <c r="C16" s="20" t="s">
        <v>759</v>
      </c>
      <c r="D16" s="9"/>
      <c r="E16" s="177" t="s">
        <v>637</v>
      </c>
      <c r="F16" s="18">
        <v>0</v>
      </c>
      <c r="G16" s="18">
        <v>6</v>
      </c>
      <c r="H16" s="18">
        <v>2</v>
      </c>
      <c r="I16" s="351">
        <v>5</v>
      </c>
      <c r="J16" s="18">
        <v>6</v>
      </c>
      <c r="K16" s="18">
        <v>0</v>
      </c>
      <c r="L16" s="147">
        <v>24</v>
      </c>
      <c r="M16" s="251">
        <v>0</v>
      </c>
      <c r="N16" s="97">
        <v>12</v>
      </c>
      <c r="O16" s="18">
        <v>2</v>
      </c>
      <c r="P16" s="18">
        <v>12</v>
      </c>
      <c r="Q16" s="18">
        <v>0</v>
      </c>
      <c r="R16" s="18">
        <v>5</v>
      </c>
      <c r="S16" s="18">
        <f t="shared" si="0"/>
        <v>74</v>
      </c>
      <c r="T16" s="9"/>
      <c r="U16" s="18">
        <f t="shared" si="1"/>
        <v>0</v>
      </c>
    </row>
    <row r="17" spans="1:21" ht="18" customHeight="1">
      <c r="A17" s="9" t="s">
        <v>33</v>
      </c>
      <c r="B17" s="9"/>
      <c r="C17" s="20" t="s">
        <v>760</v>
      </c>
      <c r="D17" s="9"/>
      <c r="E17" s="177" t="s">
        <v>451</v>
      </c>
      <c r="F17" s="18">
        <v>80</v>
      </c>
      <c r="G17" s="18">
        <v>40</v>
      </c>
      <c r="H17" s="18">
        <v>5</v>
      </c>
      <c r="I17" s="351">
        <v>15</v>
      </c>
      <c r="J17" s="18">
        <v>6</v>
      </c>
      <c r="K17" s="18">
        <v>15</v>
      </c>
      <c r="L17" s="147">
        <v>24</v>
      </c>
      <c r="M17" s="251">
        <v>20</v>
      </c>
      <c r="N17" s="97">
        <v>12</v>
      </c>
      <c r="O17" s="18">
        <v>12</v>
      </c>
      <c r="P17" s="18">
        <v>6</v>
      </c>
      <c r="Q17" s="18">
        <v>12</v>
      </c>
      <c r="R17" s="18">
        <v>10</v>
      </c>
      <c r="S17" s="18">
        <f t="shared" si="0"/>
        <v>257</v>
      </c>
      <c r="T17" s="9"/>
      <c r="U17" s="18">
        <f t="shared" si="1"/>
        <v>0</v>
      </c>
    </row>
    <row r="18" spans="1:21" ht="24">
      <c r="A18" s="9" t="s">
        <v>35</v>
      </c>
      <c r="B18" s="9"/>
      <c r="C18" s="20" t="s">
        <v>761</v>
      </c>
      <c r="D18" s="9"/>
      <c r="E18" s="177" t="s">
        <v>762</v>
      </c>
      <c r="F18" s="18">
        <v>12</v>
      </c>
      <c r="G18" s="18">
        <v>12</v>
      </c>
      <c r="H18" s="18">
        <v>5</v>
      </c>
      <c r="I18" s="351">
        <v>10</v>
      </c>
      <c r="J18" s="18">
        <v>6</v>
      </c>
      <c r="K18" s="18">
        <v>6</v>
      </c>
      <c r="L18" s="147">
        <v>24</v>
      </c>
      <c r="M18" s="251">
        <v>0</v>
      </c>
      <c r="N18" s="97">
        <v>12</v>
      </c>
      <c r="O18" s="18">
        <v>0</v>
      </c>
      <c r="P18" s="18">
        <v>6</v>
      </c>
      <c r="Q18" s="18">
        <v>6</v>
      </c>
      <c r="R18" s="18">
        <v>20</v>
      </c>
      <c r="S18" s="18">
        <f t="shared" si="0"/>
        <v>119</v>
      </c>
      <c r="T18" s="9"/>
      <c r="U18" s="18">
        <f t="shared" si="1"/>
        <v>0</v>
      </c>
    </row>
    <row r="19" spans="1:21" ht="24">
      <c r="A19" s="9" t="s">
        <v>37</v>
      </c>
      <c r="B19" s="9"/>
      <c r="C19" s="20" t="s">
        <v>763</v>
      </c>
      <c r="D19" s="9"/>
      <c r="E19" s="177" t="s">
        <v>762</v>
      </c>
      <c r="F19" s="18">
        <v>0</v>
      </c>
      <c r="G19" s="18">
        <v>0</v>
      </c>
      <c r="H19" s="18">
        <v>0</v>
      </c>
      <c r="I19" s="351">
        <v>5</v>
      </c>
      <c r="J19" s="18">
        <v>6</v>
      </c>
      <c r="K19" s="18">
        <v>0</v>
      </c>
      <c r="L19" s="147">
        <v>12</v>
      </c>
      <c r="M19" s="251">
        <v>0</v>
      </c>
      <c r="N19" s="97">
        <v>12</v>
      </c>
      <c r="O19" s="18">
        <v>0</v>
      </c>
      <c r="P19" s="18">
        <v>6</v>
      </c>
      <c r="Q19" s="18">
        <v>0</v>
      </c>
      <c r="R19" s="18">
        <v>0</v>
      </c>
      <c r="S19" s="18">
        <f t="shared" si="0"/>
        <v>41</v>
      </c>
      <c r="T19" s="9"/>
      <c r="U19" s="18">
        <f t="shared" si="1"/>
        <v>0</v>
      </c>
    </row>
    <row r="20" spans="1:21" ht="12">
      <c r="A20" s="9" t="s">
        <v>39</v>
      </c>
      <c r="B20" s="9"/>
      <c r="C20" s="20" t="s">
        <v>764</v>
      </c>
      <c r="D20" s="9"/>
      <c r="E20" s="177" t="s">
        <v>637</v>
      </c>
      <c r="F20" s="18">
        <v>0</v>
      </c>
      <c r="G20" s="18">
        <v>0</v>
      </c>
      <c r="H20" s="18">
        <v>2</v>
      </c>
      <c r="I20" s="351">
        <v>5</v>
      </c>
      <c r="J20" s="18">
        <v>3</v>
      </c>
      <c r="K20" s="18">
        <v>4</v>
      </c>
      <c r="L20" s="147">
        <v>12</v>
      </c>
      <c r="M20" s="251">
        <v>0</v>
      </c>
      <c r="N20" s="97">
        <v>0</v>
      </c>
      <c r="O20" s="18">
        <v>0</v>
      </c>
      <c r="P20" s="18">
        <v>0</v>
      </c>
      <c r="Q20" s="18">
        <v>6</v>
      </c>
      <c r="R20" s="18">
        <v>5</v>
      </c>
      <c r="S20" s="18">
        <f t="shared" si="0"/>
        <v>37</v>
      </c>
      <c r="T20" s="9"/>
      <c r="U20" s="18">
        <f t="shared" si="1"/>
        <v>0</v>
      </c>
    </row>
    <row r="21" spans="1:21" ht="24">
      <c r="A21" s="9" t="s">
        <v>41</v>
      </c>
      <c r="B21" s="9"/>
      <c r="C21" s="20" t="s">
        <v>765</v>
      </c>
      <c r="D21" s="9"/>
      <c r="E21" s="177" t="s">
        <v>762</v>
      </c>
      <c r="F21" s="18">
        <v>60</v>
      </c>
      <c r="G21" s="18">
        <v>20</v>
      </c>
      <c r="H21" s="18">
        <v>2</v>
      </c>
      <c r="I21" s="351">
        <v>5</v>
      </c>
      <c r="J21" s="18">
        <v>24</v>
      </c>
      <c r="K21" s="18">
        <v>30</v>
      </c>
      <c r="L21" s="147">
        <v>24</v>
      </c>
      <c r="M21" s="251">
        <v>12</v>
      </c>
      <c r="N21" s="97">
        <v>24</v>
      </c>
      <c r="O21" s="18">
        <v>24</v>
      </c>
      <c r="P21" s="18">
        <v>0</v>
      </c>
      <c r="Q21" s="18">
        <v>6</v>
      </c>
      <c r="R21" s="18">
        <v>50</v>
      </c>
      <c r="S21" s="18">
        <f t="shared" si="0"/>
        <v>281</v>
      </c>
      <c r="T21" s="9"/>
      <c r="U21" s="18">
        <f t="shared" si="1"/>
        <v>0</v>
      </c>
    </row>
    <row r="22" spans="1:21" ht="28.5" customHeight="1">
      <c r="A22" s="9" t="s">
        <v>43</v>
      </c>
      <c r="B22" s="9"/>
      <c r="C22" s="20" t="s">
        <v>766</v>
      </c>
      <c r="D22" s="9"/>
      <c r="E22" s="177" t="s">
        <v>767</v>
      </c>
      <c r="F22" s="18">
        <v>30</v>
      </c>
      <c r="G22" s="18">
        <v>40</v>
      </c>
      <c r="H22" s="18">
        <v>0</v>
      </c>
      <c r="I22" s="351">
        <v>20</v>
      </c>
      <c r="J22" s="18">
        <v>0</v>
      </c>
      <c r="K22" s="18">
        <v>0</v>
      </c>
      <c r="L22" s="147">
        <v>24</v>
      </c>
      <c r="M22" s="251">
        <v>4</v>
      </c>
      <c r="N22" s="97">
        <v>0</v>
      </c>
      <c r="O22" s="18">
        <v>30</v>
      </c>
      <c r="P22" s="18">
        <v>0</v>
      </c>
      <c r="Q22" s="18">
        <v>6</v>
      </c>
      <c r="R22" s="18">
        <v>10</v>
      </c>
      <c r="S22" s="18">
        <f t="shared" si="0"/>
        <v>164</v>
      </c>
      <c r="T22" s="9"/>
      <c r="U22" s="18">
        <f t="shared" si="1"/>
        <v>0</v>
      </c>
    </row>
    <row r="23" spans="1:21" ht="24" customHeight="1">
      <c r="A23" s="9" t="s">
        <v>44</v>
      </c>
      <c r="B23" s="9"/>
      <c r="C23" s="20" t="s">
        <v>768</v>
      </c>
      <c r="D23" s="9"/>
      <c r="E23" s="177" t="s">
        <v>637</v>
      </c>
      <c r="F23" s="18">
        <v>60</v>
      </c>
      <c r="G23" s="18">
        <v>0</v>
      </c>
      <c r="H23" s="18">
        <v>6</v>
      </c>
      <c r="I23" s="351">
        <v>0</v>
      </c>
      <c r="J23" s="18">
        <v>0</v>
      </c>
      <c r="K23" s="18">
        <v>0</v>
      </c>
      <c r="L23" s="147">
        <v>24</v>
      </c>
      <c r="M23" s="251">
        <v>0</v>
      </c>
      <c r="N23" s="97">
        <v>12</v>
      </c>
      <c r="O23" s="18">
        <v>0</v>
      </c>
      <c r="P23" s="18">
        <v>6</v>
      </c>
      <c r="Q23" s="18">
        <v>6</v>
      </c>
      <c r="R23" s="18">
        <v>0</v>
      </c>
      <c r="S23" s="18">
        <f t="shared" si="0"/>
        <v>114</v>
      </c>
      <c r="T23" s="9"/>
      <c r="U23" s="18">
        <f t="shared" si="1"/>
        <v>0</v>
      </c>
    </row>
    <row r="24" spans="1:21" ht="24">
      <c r="A24" s="9" t="s">
        <v>46</v>
      </c>
      <c r="B24" s="9"/>
      <c r="C24" s="20" t="s">
        <v>769</v>
      </c>
      <c r="D24" s="9"/>
      <c r="E24" s="177" t="s">
        <v>770</v>
      </c>
      <c r="F24" s="18">
        <v>120</v>
      </c>
      <c r="G24" s="18">
        <v>200</v>
      </c>
      <c r="H24" s="18">
        <v>10</v>
      </c>
      <c r="I24" s="351">
        <v>20</v>
      </c>
      <c r="J24" s="18">
        <v>6</v>
      </c>
      <c r="K24" s="18">
        <v>20</v>
      </c>
      <c r="L24" s="147">
        <v>24</v>
      </c>
      <c r="M24" s="251">
        <v>20</v>
      </c>
      <c r="N24" s="97">
        <v>18</v>
      </c>
      <c r="O24" s="18">
        <v>0</v>
      </c>
      <c r="P24" s="18">
        <v>6</v>
      </c>
      <c r="Q24" s="18">
        <v>6</v>
      </c>
      <c r="R24" s="18">
        <v>20</v>
      </c>
      <c r="S24" s="18">
        <f t="shared" si="0"/>
        <v>470</v>
      </c>
      <c r="T24" s="9"/>
      <c r="U24" s="18">
        <f t="shared" si="1"/>
        <v>0</v>
      </c>
    </row>
    <row r="25" spans="1:21" ht="12">
      <c r="A25" s="9" t="s">
        <v>48</v>
      </c>
      <c r="B25" s="9"/>
      <c r="C25" s="20" t="s">
        <v>771</v>
      </c>
      <c r="D25" s="9"/>
      <c r="E25" s="177" t="s">
        <v>451</v>
      </c>
      <c r="F25" s="18">
        <v>24</v>
      </c>
      <c r="G25" s="18">
        <v>6</v>
      </c>
      <c r="H25" s="18">
        <v>50</v>
      </c>
      <c r="I25" s="351">
        <v>20</v>
      </c>
      <c r="J25" s="18">
        <v>3</v>
      </c>
      <c r="K25" s="18">
        <v>20</v>
      </c>
      <c r="L25" s="147">
        <v>24</v>
      </c>
      <c r="M25" s="251">
        <v>0</v>
      </c>
      <c r="N25" s="97">
        <v>0</v>
      </c>
      <c r="O25" s="18">
        <v>0</v>
      </c>
      <c r="P25" s="18">
        <v>0</v>
      </c>
      <c r="Q25" s="18">
        <v>6</v>
      </c>
      <c r="R25" s="18">
        <v>20</v>
      </c>
      <c r="S25" s="18">
        <f t="shared" si="0"/>
        <v>173</v>
      </c>
      <c r="T25" s="9"/>
      <c r="U25" s="18">
        <f t="shared" si="1"/>
        <v>0</v>
      </c>
    </row>
    <row r="26" spans="1:21" ht="24">
      <c r="A26" s="9" t="s">
        <v>49</v>
      </c>
      <c r="B26" s="9"/>
      <c r="C26" s="20" t="s">
        <v>772</v>
      </c>
      <c r="D26" s="9"/>
      <c r="E26" s="177" t="s">
        <v>359</v>
      </c>
      <c r="F26" s="18">
        <v>20</v>
      </c>
      <c r="G26" s="18">
        <v>20</v>
      </c>
      <c r="H26" s="18">
        <v>0</v>
      </c>
      <c r="I26" s="351">
        <v>0</v>
      </c>
      <c r="J26" s="18">
        <v>2</v>
      </c>
      <c r="K26" s="18">
        <v>3</v>
      </c>
      <c r="L26" s="147">
        <v>0</v>
      </c>
      <c r="M26" s="251">
        <v>4</v>
      </c>
      <c r="N26" s="97">
        <v>0</v>
      </c>
      <c r="O26" s="18">
        <v>0</v>
      </c>
      <c r="P26" s="18">
        <v>0</v>
      </c>
      <c r="Q26" s="18">
        <v>15</v>
      </c>
      <c r="R26" s="18">
        <v>0</v>
      </c>
      <c r="S26" s="18">
        <f t="shared" si="0"/>
        <v>64</v>
      </c>
      <c r="T26" s="9"/>
      <c r="U26" s="18">
        <f t="shared" si="1"/>
        <v>0</v>
      </c>
    </row>
    <row r="27" spans="1:21" ht="21" customHeight="1">
      <c r="A27" s="9" t="s">
        <v>50</v>
      </c>
      <c r="B27" s="9"/>
      <c r="C27" s="20" t="s">
        <v>773</v>
      </c>
      <c r="D27" s="9"/>
      <c r="E27" s="177" t="s">
        <v>451</v>
      </c>
      <c r="F27" s="18">
        <v>45</v>
      </c>
      <c r="G27" s="18">
        <v>30</v>
      </c>
      <c r="H27" s="18">
        <v>10</v>
      </c>
      <c r="I27" s="351">
        <v>5</v>
      </c>
      <c r="J27" s="18">
        <v>6</v>
      </c>
      <c r="K27" s="18">
        <v>0</v>
      </c>
      <c r="L27" s="147">
        <v>24</v>
      </c>
      <c r="M27" s="251">
        <v>12</v>
      </c>
      <c r="N27" s="97">
        <v>4</v>
      </c>
      <c r="O27" s="18">
        <v>6</v>
      </c>
      <c r="P27" s="18">
        <v>12</v>
      </c>
      <c r="Q27" s="18">
        <v>0</v>
      </c>
      <c r="R27" s="147">
        <v>20</v>
      </c>
      <c r="S27" s="255">
        <f t="shared" si="0"/>
        <v>174</v>
      </c>
      <c r="T27" s="176"/>
      <c r="U27" s="18">
        <f t="shared" si="1"/>
        <v>0</v>
      </c>
    </row>
    <row r="28" spans="3:21" ht="12">
      <c r="C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8"/>
      <c r="T28" s="290" t="s">
        <v>76</v>
      </c>
      <c r="U28" s="97">
        <f>SUM(U14:U27)</f>
        <v>0</v>
      </c>
    </row>
    <row r="29" spans="3:19" ht="25.5" customHeight="1"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"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2"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3:19" ht="12"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">
      <c r="C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"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" customHeight="1"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">
      <c r="C36" s="1"/>
      <c r="E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ht="57" customHeight="1">
      <c r="A37" s="122" t="s">
        <v>2</v>
      </c>
      <c r="B37" s="14" t="s">
        <v>3</v>
      </c>
      <c r="C37" s="11" t="s">
        <v>4</v>
      </c>
      <c r="D37" s="14" t="s">
        <v>5</v>
      </c>
      <c r="E37" s="14" t="s">
        <v>77</v>
      </c>
      <c r="F37" s="404" t="s">
        <v>7</v>
      </c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13" t="s">
        <v>198</v>
      </c>
      <c r="U37" s="13" t="s">
        <v>9</v>
      </c>
    </row>
    <row r="38" spans="1:21" ht="36">
      <c r="A38" s="122" t="s">
        <v>10</v>
      </c>
      <c r="B38" s="9"/>
      <c r="C38" s="172"/>
      <c r="D38" s="18"/>
      <c r="E38" s="63"/>
      <c r="F38" s="14" t="s">
        <v>12</v>
      </c>
      <c r="G38" s="14" t="s">
        <v>13</v>
      </c>
      <c r="H38" s="14" t="s">
        <v>249</v>
      </c>
      <c r="I38" s="14" t="s">
        <v>15</v>
      </c>
      <c r="J38" s="14" t="s">
        <v>16</v>
      </c>
      <c r="K38" s="14" t="s">
        <v>250</v>
      </c>
      <c r="L38" s="11" t="s">
        <v>18</v>
      </c>
      <c r="M38" s="31" t="s">
        <v>19</v>
      </c>
      <c r="N38" s="11" t="s">
        <v>20</v>
      </c>
      <c r="O38" s="11" t="s">
        <v>21</v>
      </c>
      <c r="P38" s="124" t="s">
        <v>22</v>
      </c>
      <c r="Q38" s="11" t="s">
        <v>23</v>
      </c>
      <c r="R38" s="11" t="s">
        <v>24</v>
      </c>
      <c r="S38" s="14" t="s">
        <v>182</v>
      </c>
      <c r="T38" s="18" t="s">
        <v>78</v>
      </c>
      <c r="U38" s="18">
        <f>U28</f>
        <v>0</v>
      </c>
    </row>
    <row r="39" spans="1:21" ht="12">
      <c r="A39" s="9" t="s">
        <v>52</v>
      </c>
      <c r="B39" s="9"/>
      <c r="C39" s="20" t="s">
        <v>774</v>
      </c>
      <c r="D39" s="9"/>
      <c r="E39" s="177" t="s">
        <v>451</v>
      </c>
      <c r="F39" s="18">
        <v>12</v>
      </c>
      <c r="G39" s="18">
        <v>12</v>
      </c>
      <c r="H39" s="18">
        <v>0</v>
      </c>
      <c r="I39" s="351">
        <v>5</v>
      </c>
      <c r="J39" s="18">
        <v>6</v>
      </c>
      <c r="K39" s="18">
        <v>5</v>
      </c>
      <c r="L39" s="147">
        <v>12</v>
      </c>
      <c r="M39" s="299">
        <v>3</v>
      </c>
      <c r="N39" s="143">
        <v>6</v>
      </c>
      <c r="O39" s="40">
        <v>6</v>
      </c>
      <c r="P39" s="40">
        <v>12</v>
      </c>
      <c r="Q39" s="40">
        <v>1</v>
      </c>
      <c r="R39" s="40">
        <v>12</v>
      </c>
      <c r="S39" s="40">
        <f>SUM(F39:R39)</f>
        <v>92</v>
      </c>
      <c r="T39" s="9"/>
      <c r="U39" s="18">
        <f>S39*T39</f>
        <v>0</v>
      </c>
    </row>
    <row r="40" spans="1:21" ht="12">
      <c r="A40" s="9" t="s">
        <v>54</v>
      </c>
      <c r="B40" s="9"/>
      <c r="C40" s="20" t="s">
        <v>775</v>
      </c>
      <c r="D40" s="9"/>
      <c r="E40" s="177" t="s">
        <v>637</v>
      </c>
      <c r="F40" s="18">
        <v>0</v>
      </c>
      <c r="G40" s="18">
        <v>6</v>
      </c>
      <c r="H40" s="18">
        <v>0</v>
      </c>
      <c r="I40" s="351">
        <v>5</v>
      </c>
      <c r="J40" s="18">
        <v>12</v>
      </c>
      <c r="K40" s="18">
        <v>5</v>
      </c>
      <c r="L40" s="147">
        <v>12</v>
      </c>
      <c r="M40" s="299">
        <v>0</v>
      </c>
      <c r="N40" s="97">
        <v>6</v>
      </c>
      <c r="O40" s="40">
        <v>6</v>
      </c>
      <c r="P40" s="40">
        <v>2</v>
      </c>
      <c r="Q40" s="40">
        <v>0</v>
      </c>
      <c r="R40" s="40">
        <v>0</v>
      </c>
      <c r="S40" s="40">
        <f aca="true" t="shared" si="2" ref="S40:S50">SUM(F40:R40)</f>
        <v>54</v>
      </c>
      <c r="T40" s="123"/>
      <c r="U40" s="18">
        <f aca="true" t="shared" si="3" ref="U40:U50">S40*T40</f>
        <v>0</v>
      </c>
    </row>
    <row r="41" spans="1:21" ht="12">
      <c r="A41" s="9" t="s">
        <v>55</v>
      </c>
      <c r="B41" s="9"/>
      <c r="C41" s="20" t="s">
        <v>776</v>
      </c>
      <c r="D41" s="9"/>
      <c r="E41" s="177" t="s">
        <v>451</v>
      </c>
      <c r="F41" s="18">
        <v>0</v>
      </c>
      <c r="G41" s="18">
        <v>6</v>
      </c>
      <c r="H41" s="18">
        <v>0</v>
      </c>
      <c r="I41" s="351">
        <v>5</v>
      </c>
      <c r="J41" s="18">
        <v>12</v>
      </c>
      <c r="K41" s="18">
        <v>5</v>
      </c>
      <c r="L41" s="147">
        <v>0</v>
      </c>
      <c r="M41" s="299">
        <v>3</v>
      </c>
      <c r="N41" s="97">
        <v>0</v>
      </c>
      <c r="O41" s="40">
        <v>6</v>
      </c>
      <c r="P41" s="40">
        <v>0</v>
      </c>
      <c r="Q41" s="40">
        <v>0</v>
      </c>
      <c r="R41" s="40">
        <v>0</v>
      </c>
      <c r="S41" s="40">
        <f t="shared" si="2"/>
        <v>37</v>
      </c>
      <c r="T41" s="123"/>
      <c r="U41" s="18">
        <f t="shared" si="3"/>
        <v>0</v>
      </c>
    </row>
    <row r="42" spans="1:21" ht="13.5" customHeight="1">
      <c r="A42" s="9" t="s">
        <v>57</v>
      </c>
      <c r="B42" s="9"/>
      <c r="C42" s="20" t="s">
        <v>777</v>
      </c>
      <c r="D42" s="9"/>
      <c r="E42" s="226" t="s">
        <v>451</v>
      </c>
      <c r="F42" s="18">
        <v>0</v>
      </c>
      <c r="G42" s="18">
        <v>0</v>
      </c>
      <c r="H42" s="14">
        <v>40</v>
      </c>
      <c r="I42" s="351">
        <v>40</v>
      </c>
      <c r="J42" s="18">
        <v>48</v>
      </c>
      <c r="K42" s="14">
        <v>0</v>
      </c>
      <c r="L42" s="147">
        <v>12</v>
      </c>
      <c r="M42" s="299">
        <v>0</v>
      </c>
      <c r="N42" s="123">
        <v>0</v>
      </c>
      <c r="O42" s="9">
        <v>0</v>
      </c>
      <c r="P42" s="18">
        <v>30</v>
      </c>
      <c r="Q42" s="18">
        <v>0</v>
      </c>
      <c r="R42" s="18">
        <v>0</v>
      </c>
      <c r="S42" s="40">
        <f t="shared" si="2"/>
        <v>170</v>
      </c>
      <c r="T42" s="123"/>
      <c r="U42" s="18">
        <f t="shared" si="3"/>
        <v>0</v>
      </c>
    </row>
    <row r="43" spans="1:21" ht="27.75" customHeight="1">
      <c r="A43" s="9"/>
      <c r="B43" s="9"/>
      <c r="C43" s="16" t="s">
        <v>778</v>
      </c>
      <c r="D43" s="9"/>
      <c r="E43" s="177"/>
      <c r="F43" s="72"/>
      <c r="G43" s="72"/>
      <c r="H43" s="72"/>
      <c r="I43" s="354"/>
      <c r="J43" s="72"/>
      <c r="K43" s="72"/>
      <c r="L43" s="73"/>
      <c r="M43" s="291"/>
      <c r="N43" s="105"/>
      <c r="O43" s="78"/>
      <c r="P43" s="78"/>
      <c r="Q43" s="78"/>
      <c r="R43" s="78"/>
      <c r="S43" s="40"/>
      <c r="T43" s="123"/>
      <c r="U43" s="18"/>
    </row>
    <row r="44" spans="1:21" ht="12">
      <c r="A44" s="9" t="s">
        <v>59</v>
      </c>
      <c r="B44" s="9"/>
      <c r="C44" s="20" t="s">
        <v>779</v>
      </c>
      <c r="D44" s="9"/>
      <c r="E44" s="177" t="s">
        <v>451</v>
      </c>
      <c r="F44" s="18">
        <v>0</v>
      </c>
      <c r="G44" s="18">
        <v>0</v>
      </c>
      <c r="H44" s="18">
        <v>0</v>
      </c>
      <c r="I44" s="351">
        <v>0</v>
      </c>
      <c r="J44" s="18">
        <v>12</v>
      </c>
      <c r="K44" s="18">
        <v>6</v>
      </c>
      <c r="L44" s="147">
        <v>24</v>
      </c>
      <c r="M44" s="251">
        <v>0</v>
      </c>
      <c r="N44" s="97">
        <v>0</v>
      </c>
      <c r="O44" s="40">
        <v>0</v>
      </c>
      <c r="P44" s="40">
        <v>12</v>
      </c>
      <c r="Q44" s="40">
        <v>0</v>
      </c>
      <c r="R44" s="40">
        <v>10</v>
      </c>
      <c r="S44" s="40">
        <f t="shared" si="2"/>
        <v>64</v>
      </c>
      <c r="T44" s="123"/>
      <c r="U44" s="18">
        <f t="shared" si="3"/>
        <v>0</v>
      </c>
    </row>
    <row r="45" spans="1:21" ht="12">
      <c r="A45" s="9" t="s">
        <v>61</v>
      </c>
      <c r="B45" s="9"/>
      <c r="C45" s="20" t="s">
        <v>780</v>
      </c>
      <c r="D45" s="9"/>
      <c r="E45" s="177" t="s">
        <v>781</v>
      </c>
      <c r="F45" s="18">
        <v>0</v>
      </c>
      <c r="G45" s="18">
        <v>0</v>
      </c>
      <c r="H45" s="18">
        <v>0</v>
      </c>
      <c r="I45" s="351">
        <v>0</v>
      </c>
      <c r="J45" s="18">
        <v>2</v>
      </c>
      <c r="K45" s="18">
        <v>6</v>
      </c>
      <c r="L45" s="147">
        <v>4</v>
      </c>
      <c r="M45" s="251">
        <v>0</v>
      </c>
      <c r="N45" s="97">
        <v>2</v>
      </c>
      <c r="O45" s="40">
        <v>0</v>
      </c>
      <c r="P45" s="64">
        <v>2</v>
      </c>
      <c r="Q45" s="64">
        <v>2</v>
      </c>
      <c r="R45" s="18">
        <v>2</v>
      </c>
      <c r="S45" s="40">
        <f t="shared" si="2"/>
        <v>20</v>
      </c>
      <c r="T45" s="123"/>
      <c r="U45" s="18">
        <f t="shared" si="3"/>
        <v>0</v>
      </c>
    </row>
    <row r="46" spans="1:21" ht="18.75" customHeight="1">
      <c r="A46" s="9" t="s">
        <v>63</v>
      </c>
      <c r="B46" s="9"/>
      <c r="C46" s="20" t="s">
        <v>782</v>
      </c>
      <c r="D46" s="9"/>
      <c r="E46" s="177" t="s">
        <v>32</v>
      </c>
      <c r="F46" s="18">
        <v>0</v>
      </c>
      <c r="G46" s="18">
        <v>0</v>
      </c>
      <c r="H46" s="18">
        <v>0</v>
      </c>
      <c r="I46" s="351">
        <v>0</v>
      </c>
      <c r="J46" s="18">
        <v>12</v>
      </c>
      <c r="K46" s="18">
        <v>0</v>
      </c>
      <c r="L46" s="147">
        <v>12</v>
      </c>
      <c r="M46" s="251">
        <v>0</v>
      </c>
      <c r="N46" s="97">
        <v>0</v>
      </c>
      <c r="O46" s="40">
        <v>0</v>
      </c>
      <c r="P46" s="64">
        <v>6</v>
      </c>
      <c r="Q46" s="64">
        <v>4</v>
      </c>
      <c r="R46" s="18">
        <v>0</v>
      </c>
      <c r="S46" s="40">
        <f t="shared" si="2"/>
        <v>34</v>
      </c>
      <c r="T46" s="9"/>
      <c r="U46" s="18">
        <f t="shared" si="3"/>
        <v>0</v>
      </c>
    </row>
    <row r="47" spans="1:21" ht="24">
      <c r="A47" s="9" t="s">
        <v>65</v>
      </c>
      <c r="B47" s="9"/>
      <c r="C47" s="20" t="s">
        <v>783</v>
      </c>
      <c r="D47" s="9"/>
      <c r="E47" s="177" t="s">
        <v>770</v>
      </c>
      <c r="F47" s="18">
        <v>0</v>
      </c>
      <c r="G47" s="18">
        <v>0</v>
      </c>
      <c r="H47" s="18">
        <v>0</v>
      </c>
      <c r="I47" s="351">
        <v>0</v>
      </c>
      <c r="J47" s="18">
        <v>12</v>
      </c>
      <c r="K47" s="18">
        <v>0</v>
      </c>
      <c r="L47" s="147">
        <v>12</v>
      </c>
      <c r="M47" s="251">
        <v>0</v>
      </c>
      <c r="N47" s="97">
        <v>0</v>
      </c>
      <c r="O47" s="40">
        <v>0</v>
      </c>
      <c r="P47" s="64">
        <v>6</v>
      </c>
      <c r="Q47" s="64">
        <v>4</v>
      </c>
      <c r="R47" s="18">
        <v>0</v>
      </c>
      <c r="S47" s="40">
        <f t="shared" si="2"/>
        <v>34</v>
      </c>
      <c r="T47" s="9"/>
      <c r="U47" s="18">
        <f t="shared" si="3"/>
        <v>0</v>
      </c>
    </row>
    <row r="48" spans="1:21" ht="19.5" customHeight="1">
      <c r="A48" s="9" t="s">
        <v>67</v>
      </c>
      <c r="B48" s="9"/>
      <c r="C48" s="20" t="s">
        <v>784</v>
      </c>
      <c r="D48" s="9"/>
      <c r="E48" s="177" t="s">
        <v>451</v>
      </c>
      <c r="F48" s="18">
        <v>45</v>
      </c>
      <c r="G48" s="18">
        <v>0</v>
      </c>
      <c r="H48" s="18">
        <v>5</v>
      </c>
      <c r="I48" s="351">
        <v>0</v>
      </c>
      <c r="J48" s="18">
        <v>12</v>
      </c>
      <c r="K48" s="18">
        <v>0</v>
      </c>
      <c r="L48" s="147">
        <v>12</v>
      </c>
      <c r="M48" s="251">
        <v>0</v>
      </c>
      <c r="N48" s="143">
        <v>0</v>
      </c>
      <c r="O48" s="40">
        <v>0</v>
      </c>
      <c r="P48" s="40">
        <v>12</v>
      </c>
      <c r="Q48" s="40">
        <v>6</v>
      </c>
      <c r="R48" s="40">
        <v>0</v>
      </c>
      <c r="S48" s="40">
        <f t="shared" si="2"/>
        <v>92</v>
      </c>
      <c r="T48" s="9"/>
      <c r="U48" s="18">
        <f t="shared" si="3"/>
        <v>0</v>
      </c>
    </row>
    <row r="49" spans="1:21" ht="24">
      <c r="A49" s="9" t="s">
        <v>69</v>
      </c>
      <c r="B49" s="9"/>
      <c r="C49" s="38" t="s">
        <v>785</v>
      </c>
      <c r="D49" s="61"/>
      <c r="E49" s="220" t="s">
        <v>770</v>
      </c>
      <c r="F49" s="40">
        <v>30</v>
      </c>
      <c r="G49" s="40">
        <v>0</v>
      </c>
      <c r="H49" s="40">
        <v>0</v>
      </c>
      <c r="I49" s="362">
        <v>10</v>
      </c>
      <c r="J49" s="40">
        <v>6</v>
      </c>
      <c r="K49" s="40">
        <v>0</v>
      </c>
      <c r="L49" s="64">
        <v>12</v>
      </c>
      <c r="M49" s="251">
        <v>0</v>
      </c>
      <c r="N49" s="97">
        <v>0</v>
      </c>
      <c r="O49" s="40">
        <v>0</v>
      </c>
      <c r="P49" s="40">
        <v>6</v>
      </c>
      <c r="Q49" s="40">
        <v>0</v>
      </c>
      <c r="R49" s="40">
        <v>5</v>
      </c>
      <c r="S49" s="40">
        <f t="shared" si="2"/>
        <v>69</v>
      </c>
      <c r="T49" s="176"/>
      <c r="U49" s="18">
        <f t="shared" si="3"/>
        <v>0</v>
      </c>
    </row>
    <row r="50" spans="1:21" ht="39" customHeight="1">
      <c r="A50" s="9" t="s">
        <v>70</v>
      </c>
      <c r="B50" s="9"/>
      <c r="C50" s="20" t="s">
        <v>786</v>
      </c>
      <c r="D50" s="9"/>
      <c r="E50" s="177" t="s">
        <v>32</v>
      </c>
      <c r="F50" s="18">
        <v>150</v>
      </c>
      <c r="G50" s="18">
        <v>0</v>
      </c>
      <c r="H50" s="18">
        <v>60</v>
      </c>
      <c r="I50" s="351">
        <v>10</v>
      </c>
      <c r="J50" s="18">
        <v>6</v>
      </c>
      <c r="K50" s="18">
        <v>0</v>
      </c>
      <c r="L50" s="147">
        <v>30</v>
      </c>
      <c r="M50" s="251">
        <v>0</v>
      </c>
      <c r="N50" s="306">
        <v>0</v>
      </c>
      <c r="O50" s="18">
        <v>0</v>
      </c>
      <c r="P50" s="18">
        <v>60</v>
      </c>
      <c r="Q50" s="147">
        <v>10</v>
      </c>
      <c r="R50" s="147">
        <v>50</v>
      </c>
      <c r="S50" s="18">
        <f t="shared" si="2"/>
        <v>376</v>
      </c>
      <c r="T50" s="123"/>
      <c r="U50" s="18">
        <f t="shared" si="3"/>
        <v>0</v>
      </c>
    </row>
    <row r="51" spans="3:21" ht="12"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96" t="s">
        <v>76</v>
      </c>
      <c r="U51" s="18">
        <f>SUM(U38:U50)</f>
        <v>0</v>
      </c>
    </row>
    <row r="52" spans="3:21" ht="12"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6"/>
      <c r="U52" s="58"/>
    </row>
    <row r="53" spans="3:21" ht="12"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6"/>
      <c r="U53" s="58"/>
    </row>
    <row r="54" spans="3:21" ht="12"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6"/>
      <c r="U54" s="58"/>
    </row>
    <row r="55" spans="3:21" ht="12"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6"/>
      <c r="U55" s="58"/>
    </row>
    <row r="56" spans="3:21" ht="12"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6"/>
      <c r="U56" s="58"/>
    </row>
    <row r="57" spans="3:21" ht="12"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6"/>
      <c r="U57" s="76"/>
    </row>
    <row r="58" spans="3:19" ht="12"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12"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1" ht="45.75" customHeight="1">
      <c r="A60" s="122" t="s">
        <v>2</v>
      </c>
      <c r="B60" s="11" t="s">
        <v>3</v>
      </c>
      <c r="C60" s="11" t="s">
        <v>4</v>
      </c>
      <c r="D60" s="14" t="s">
        <v>5</v>
      </c>
      <c r="E60" s="14" t="s">
        <v>77</v>
      </c>
      <c r="F60" s="404" t="s">
        <v>7</v>
      </c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13" t="s">
        <v>198</v>
      </c>
      <c r="U60" s="13" t="s">
        <v>9</v>
      </c>
    </row>
    <row r="61" spans="1:21" ht="36">
      <c r="A61" s="122" t="s">
        <v>10</v>
      </c>
      <c r="B61" s="123"/>
      <c r="C61" s="16"/>
      <c r="D61" s="9"/>
      <c r="E61" s="63"/>
      <c r="F61" s="14" t="s">
        <v>12</v>
      </c>
      <c r="G61" s="14" t="s">
        <v>13</v>
      </c>
      <c r="H61" s="14" t="s">
        <v>249</v>
      </c>
      <c r="I61" s="14" t="s">
        <v>15</v>
      </c>
      <c r="J61" s="14" t="s">
        <v>16</v>
      </c>
      <c r="K61" s="14" t="s">
        <v>250</v>
      </c>
      <c r="L61" s="11" t="s">
        <v>18</v>
      </c>
      <c r="M61" s="11" t="s">
        <v>19</v>
      </c>
      <c r="N61" s="11" t="s">
        <v>20</v>
      </c>
      <c r="O61" s="11" t="s">
        <v>21</v>
      </c>
      <c r="P61" s="124" t="s">
        <v>22</v>
      </c>
      <c r="Q61" s="11" t="s">
        <v>23</v>
      </c>
      <c r="R61" s="11" t="s">
        <v>24</v>
      </c>
      <c r="S61" s="14" t="s">
        <v>182</v>
      </c>
      <c r="T61" s="9" t="s">
        <v>78</v>
      </c>
      <c r="U61" s="18">
        <f>U51</f>
        <v>0</v>
      </c>
    </row>
    <row r="62" spans="1:21" ht="12">
      <c r="A62" s="9"/>
      <c r="B62" s="123"/>
      <c r="C62" s="16" t="s">
        <v>787</v>
      </c>
      <c r="D62" s="9"/>
      <c r="E62" s="177"/>
      <c r="F62" s="18"/>
      <c r="G62" s="18"/>
      <c r="H62" s="18"/>
      <c r="I62" s="18"/>
      <c r="J62" s="18"/>
      <c r="K62" s="18" t="s">
        <v>470</v>
      </c>
      <c r="L62" s="147"/>
      <c r="M62" s="40"/>
      <c r="N62" s="18"/>
      <c r="O62" s="18"/>
      <c r="P62" s="18"/>
      <c r="Q62" s="18"/>
      <c r="R62" s="18"/>
      <c r="S62" s="18"/>
      <c r="T62" s="123"/>
      <c r="U62" s="18"/>
    </row>
    <row r="63" spans="1:21" ht="12">
      <c r="A63" s="9" t="s">
        <v>72</v>
      </c>
      <c r="B63" s="123"/>
      <c r="C63" s="20" t="s">
        <v>788</v>
      </c>
      <c r="D63" s="9"/>
      <c r="E63" s="177" t="s">
        <v>451</v>
      </c>
      <c r="F63" s="18">
        <v>20</v>
      </c>
      <c r="G63" s="65">
        <v>20</v>
      </c>
      <c r="H63" s="65">
        <v>0</v>
      </c>
      <c r="I63" s="347">
        <v>0</v>
      </c>
      <c r="J63" s="70">
        <v>3</v>
      </c>
      <c r="K63" s="65">
        <v>0</v>
      </c>
      <c r="L63" s="70">
        <v>24</v>
      </c>
      <c r="M63" s="251">
        <v>0</v>
      </c>
      <c r="N63" s="135">
        <v>0</v>
      </c>
      <c r="O63" s="65">
        <v>0</v>
      </c>
      <c r="P63" s="65">
        <v>6</v>
      </c>
      <c r="Q63" s="135">
        <v>3</v>
      </c>
      <c r="R63" s="135">
        <v>0</v>
      </c>
      <c r="S63" s="18">
        <f aca="true" t="shared" si="4" ref="S63:S77">SUM(F63:R63)</f>
        <v>76</v>
      </c>
      <c r="T63" s="123"/>
      <c r="U63" s="18">
        <f aca="true" t="shared" si="5" ref="U63:U77">S63*T63</f>
        <v>0</v>
      </c>
    </row>
    <row r="64" spans="1:21" ht="12">
      <c r="A64" s="9" t="s">
        <v>74</v>
      </c>
      <c r="B64" s="123"/>
      <c r="C64" s="123" t="s">
        <v>789</v>
      </c>
      <c r="D64" s="9"/>
      <c r="E64" s="14" t="s">
        <v>32</v>
      </c>
      <c r="F64" s="18">
        <v>30</v>
      </c>
      <c r="G64" s="18">
        <v>30</v>
      </c>
      <c r="H64" s="18">
        <v>0</v>
      </c>
      <c r="I64" s="351">
        <v>15</v>
      </c>
      <c r="J64" s="147">
        <v>4</v>
      </c>
      <c r="K64" s="18">
        <v>5</v>
      </c>
      <c r="L64" s="147">
        <v>10</v>
      </c>
      <c r="M64" s="251">
        <v>10</v>
      </c>
      <c r="N64" s="97">
        <v>10</v>
      </c>
      <c r="O64" s="18">
        <v>10</v>
      </c>
      <c r="P64" s="18">
        <v>40</v>
      </c>
      <c r="Q64" s="97">
        <v>4</v>
      </c>
      <c r="R64" s="97">
        <v>10</v>
      </c>
      <c r="S64" s="18">
        <f t="shared" si="4"/>
        <v>178</v>
      </c>
      <c r="T64" s="9"/>
      <c r="U64" s="18">
        <f t="shared" si="5"/>
        <v>0</v>
      </c>
    </row>
    <row r="65" spans="1:21" ht="24">
      <c r="A65" s="9" t="s">
        <v>79</v>
      </c>
      <c r="B65" s="123"/>
      <c r="C65" s="20" t="s">
        <v>790</v>
      </c>
      <c r="D65" s="9"/>
      <c r="E65" s="177" t="s">
        <v>791</v>
      </c>
      <c r="F65" s="18">
        <v>20</v>
      </c>
      <c r="G65" s="65">
        <v>30</v>
      </c>
      <c r="H65" s="65">
        <v>20</v>
      </c>
      <c r="I65" s="347">
        <v>30</v>
      </c>
      <c r="J65" s="65">
        <v>10</v>
      </c>
      <c r="K65" s="81">
        <v>15</v>
      </c>
      <c r="L65" s="82">
        <v>24</v>
      </c>
      <c r="M65" s="251">
        <v>10</v>
      </c>
      <c r="N65" s="219">
        <v>5</v>
      </c>
      <c r="O65" s="81">
        <v>30</v>
      </c>
      <c r="P65" s="81">
        <v>60</v>
      </c>
      <c r="Q65" s="81">
        <v>40</v>
      </c>
      <c r="R65" s="81">
        <v>20</v>
      </c>
      <c r="S65" s="18">
        <f t="shared" si="4"/>
        <v>314</v>
      </c>
      <c r="T65" s="9"/>
      <c r="U65" s="18">
        <f t="shared" si="5"/>
        <v>0</v>
      </c>
    </row>
    <row r="66" spans="1:21" ht="24">
      <c r="A66" s="9" t="s">
        <v>81</v>
      </c>
      <c r="B66" s="123"/>
      <c r="C66" s="20" t="s">
        <v>792</v>
      </c>
      <c r="D66" s="9"/>
      <c r="E66" s="177" t="s">
        <v>793</v>
      </c>
      <c r="F66" s="18">
        <v>30</v>
      </c>
      <c r="G66" s="65">
        <v>0</v>
      </c>
      <c r="H66" s="65">
        <v>0</v>
      </c>
      <c r="I66" s="347">
        <v>0</v>
      </c>
      <c r="J66" s="65">
        <v>0</v>
      </c>
      <c r="K66" s="65">
        <v>0</v>
      </c>
      <c r="L66" s="70">
        <v>5</v>
      </c>
      <c r="M66" s="251">
        <v>0</v>
      </c>
      <c r="N66" s="135">
        <v>3</v>
      </c>
      <c r="O66" s="65">
        <v>0</v>
      </c>
      <c r="P66" s="65">
        <v>0</v>
      </c>
      <c r="Q66" s="65">
        <v>2</v>
      </c>
      <c r="R66" s="65">
        <v>0</v>
      </c>
      <c r="S66" s="18">
        <f t="shared" si="4"/>
        <v>40</v>
      </c>
      <c r="T66" s="9"/>
      <c r="U66" s="18">
        <f t="shared" si="5"/>
        <v>0</v>
      </c>
    </row>
    <row r="67" spans="1:21" ht="24">
      <c r="A67" s="9" t="s">
        <v>83</v>
      </c>
      <c r="B67" s="123"/>
      <c r="C67" s="20" t="s">
        <v>794</v>
      </c>
      <c r="D67" s="9"/>
      <c r="E67" s="226" t="s">
        <v>357</v>
      </c>
      <c r="F67" s="40">
        <v>480</v>
      </c>
      <c r="G67" s="66">
        <v>0</v>
      </c>
      <c r="H67" s="66">
        <v>0</v>
      </c>
      <c r="I67" s="348">
        <v>0</v>
      </c>
      <c r="J67" s="66">
        <v>5</v>
      </c>
      <c r="K67" s="66">
        <v>0</v>
      </c>
      <c r="L67" s="67">
        <v>500</v>
      </c>
      <c r="M67" s="251">
        <v>0</v>
      </c>
      <c r="N67" s="91">
        <v>0</v>
      </c>
      <c r="O67" s="66">
        <v>0</v>
      </c>
      <c r="P67" s="66">
        <v>0</v>
      </c>
      <c r="Q67" s="66">
        <v>0</v>
      </c>
      <c r="R67" s="66">
        <v>0</v>
      </c>
      <c r="S67" s="40">
        <f t="shared" si="4"/>
        <v>985</v>
      </c>
      <c r="T67" s="61"/>
      <c r="U67" s="18">
        <f t="shared" si="5"/>
        <v>0</v>
      </c>
    </row>
    <row r="68" spans="1:21" ht="12">
      <c r="A68" s="9" t="s">
        <v>85</v>
      </c>
      <c r="B68" s="123"/>
      <c r="C68" s="20" t="s">
        <v>795</v>
      </c>
      <c r="D68" s="9"/>
      <c r="E68" s="177" t="s">
        <v>306</v>
      </c>
      <c r="F68" s="65">
        <v>600</v>
      </c>
      <c r="G68" s="65">
        <v>0</v>
      </c>
      <c r="H68" s="65">
        <v>0</v>
      </c>
      <c r="I68" s="347">
        <v>0</v>
      </c>
      <c r="J68" s="65">
        <v>5</v>
      </c>
      <c r="K68" s="65">
        <v>0</v>
      </c>
      <c r="L68" s="70">
        <v>500</v>
      </c>
      <c r="M68" s="251">
        <v>0</v>
      </c>
      <c r="N68" s="135">
        <v>0</v>
      </c>
      <c r="O68" s="65">
        <v>400</v>
      </c>
      <c r="P68" s="65">
        <v>0</v>
      </c>
      <c r="Q68" s="65">
        <v>2</v>
      </c>
      <c r="R68" s="65">
        <v>0</v>
      </c>
      <c r="S68" s="18">
        <f t="shared" si="4"/>
        <v>1507</v>
      </c>
      <c r="T68" s="212"/>
      <c r="U68" s="18">
        <f t="shared" si="5"/>
        <v>0</v>
      </c>
    </row>
    <row r="69" spans="1:21" ht="24">
      <c r="A69" s="9" t="s">
        <v>87</v>
      </c>
      <c r="B69" s="123"/>
      <c r="C69" s="20" t="s">
        <v>434</v>
      </c>
      <c r="D69" s="9"/>
      <c r="E69" s="177" t="s">
        <v>796</v>
      </c>
      <c r="F69" s="65">
        <v>20</v>
      </c>
      <c r="G69" s="65">
        <v>20</v>
      </c>
      <c r="H69" s="65">
        <v>0</v>
      </c>
      <c r="I69" s="347">
        <v>0</v>
      </c>
      <c r="J69" s="65">
        <v>5</v>
      </c>
      <c r="K69" s="65">
        <v>0</v>
      </c>
      <c r="L69" s="70">
        <v>4</v>
      </c>
      <c r="M69" s="251">
        <v>0</v>
      </c>
      <c r="N69" s="135">
        <v>0</v>
      </c>
      <c r="O69" s="65">
        <v>0</v>
      </c>
      <c r="P69" s="65">
        <v>0</v>
      </c>
      <c r="Q69" s="65">
        <v>0</v>
      </c>
      <c r="R69" s="65">
        <v>0</v>
      </c>
      <c r="S69" s="18">
        <f t="shared" si="4"/>
        <v>49</v>
      </c>
      <c r="T69" s="212"/>
      <c r="U69" s="18">
        <f t="shared" si="5"/>
        <v>0</v>
      </c>
    </row>
    <row r="70" spans="1:21" ht="12">
      <c r="A70" s="9" t="s">
        <v>89</v>
      </c>
      <c r="B70" s="123"/>
      <c r="C70" s="20" t="s">
        <v>797</v>
      </c>
      <c r="D70" s="9"/>
      <c r="E70" s="177" t="s">
        <v>32</v>
      </c>
      <c r="F70" s="18">
        <v>40</v>
      </c>
      <c r="G70" s="18">
        <v>0</v>
      </c>
      <c r="H70" s="18">
        <v>5</v>
      </c>
      <c r="I70" s="351">
        <v>0</v>
      </c>
      <c r="J70" s="18">
        <v>5</v>
      </c>
      <c r="K70" s="40">
        <v>5</v>
      </c>
      <c r="L70" s="64">
        <v>3</v>
      </c>
      <c r="M70" s="251">
        <v>10</v>
      </c>
      <c r="N70" s="143">
        <v>5</v>
      </c>
      <c r="O70" s="40">
        <v>5</v>
      </c>
      <c r="P70" s="40">
        <v>0</v>
      </c>
      <c r="Q70" s="40">
        <v>0</v>
      </c>
      <c r="R70" s="40">
        <v>5</v>
      </c>
      <c r="S70" s="18">
        <f t="shared" si="4"/>
        <v>83</v>
      </c>
      <c r="T70" s="123"/>
      <c r="U70" s="18">
        <f t="shared" si="5"/>
        <v>0</v>
      </c>
    </row>
    <row r="71" spans="1:21" ht="12">
      <c r="A71" s="9" t="s">
        <v>91</v>
      </c>
      <c r="B71" s="123"/>
      <c r="C71" s="20" t="s">
        <v>798</v>
      </c>
      <c r="D71" s="9"/>
      <c r="E71" s="177" t="s">
        <v>451</v>
      </c>
      <c r="F71" s="65">
        <v>15</v>
      </c>
      <c r="G71" s="65">
        <v>2</v>
      </c>
      <c r="H71" s="65">
        <v>0</v>
      </c>
      <c r="I71" s="347">
        <v>0</v>
      </c>
      <c r="J71" s="65">
        <v>0</v>
      </c>
      <c r="K71" s="65">
        <v>5</v>
      </c>
      <c r="L71" s="70">
        <v>0</v>
      </c>
      <c r="M71" s="251">
        <v>0</v>
      </c>
      <c r="N71" s="135">
        <v>5</v>
      </c>
      <c r="O71" s="65">
        <v>0</v>
      </c>
      <c r="P71" s="65">
        <v>0</v>
      </c>
      <c r="Q71" s="65">
        <v>1</v>
      </c>
      <c r="R71" s="65">
        <v>0</v>
      </c>
      <c r="S71" s="18">
        <f t="shared" si="4"/>
        <v>28</v>
      </c>
      <c r="T71" s="212"/>
      <c r="U71" s="18">
        <f t="shared" si="5"/>
        <v>0</v>
      </c>
    </row>
    <row r="72" spans="1:21" ht="12">
      <c r="A72" s="9" t="s">
        <v>93</v>
      </c>
      <c r="B72" s="123"/>
      <c r="C72" s="20" t="s">
        <v>799</v>
      </c>
      <c r="D72" s="9"/>
      <c r="E72" s="177" t="s">
        <v>447</v>
      </c>
      <c r="F72" s="65">
        <v>30</v>
      </c>
      <c r="G72" s="65">
        <v>0</v>
      </c>
      <c r="H72" s="65">
        <v>0</v>
      </c>
      <c r="I72" s="347">
        <v>0</v>
      </c>
      <c r="J72" s="65">
        <v>1</v>
      </c>
      <c r="K72" s="65">
        <v>2</v>
      </c>
      <c r="L72" s="70">
        <v>6</v>
      </c>
      <c r="M72" s="251">
        <v>0</v>
      </c>
      <c r="N72" s="135">
        <v>2</v>
      </c>
      <c r="O72" s="65">
        <v>0</v>
      </c>
      <c r="P72" s="65">
        <v>0</v>
      </c>
      <c r="Q72" s="65">
        <v>2</v>
      </c>
      <c r="R72" s="65">
        <v>0</v>
      </c>
      <c r="S72" s="18">
        <f t="shared" si="4"/>
        <v>43</v>
      </c>
      <c r="T72" s="212"/>
      <c r="U72" s="18">
        <f t="shared" si="5"/>
        <v>0</v>
      </c>
    </row>
    <row r="73" spans="1:21" ht="12">
      <c r="A73" s="9" t="s">
        <v>95</v>
      </c>
      <c r="B73" s="123"/>
      <c r="C73" s="20" t="s">
        <v>800</v>
      </c>
      <c r="D73" s="9"/>
      <c r="E73" s="63" t="s">
        <v>451</v>
      </c>
      <c r="F73" s="65">
        <v>0</v>
      </c>
      <c r="G73" s="65">
        <v>0</v>
      </c>
      <c r="H73" s="65">
        <v>0</v>
      </c>
      <c r="I73" s="347">
        <v>0</v>
      </c>
      <c r="J73" s="65">
        <v>10</v>
      </c>
      <c r="K73" s="65">
        <v>10</v>
      </c>
      <c r="L73" s="70">
        <v>10</v>
      </c>
      <c r="M73" s="251">
        <v>0</v>
      </c>
      <c r="N73" s="135">
        <v>0</v>
      </c>
      <c r="O73" s="65">
        <v>0</v>
      </c>
      <c r="P73" s="65">
        <v>12</v>
      </c>
      <c r="Q73" s="65">
        <v>0</v>
      </c>
      <c r="R73" s="65">
        <v>0</v>
      </c>
      <c r="S73" s="18">
        <f t="shared" si="4"/>
        <v>42</v>
      </c>
      <c r="T73" s="212"/>
      <c r="U73" s="18">
        <f t="shared" si="5"/>
        <v>0</v>
      </c>
    </row>
    <row r="74" spans="1:21" ht="40.5" customHeight="1">
      <c r="A74" s="9" t="s">
        <v>97</v>
      </c>
      <c r="B74" s="123"/>
      <c r="C74" s="20" t="s">
        <v>801</v>
      </c>
      <c r="D74" s="9"/>
      <c r="E74" s="63" t="s">
        <v>451</v>
      </c>
      <c r="F74" s="18">
        <v>30</v>
      </c>
      <c r="G74" s="65">
        <v>50</v>
      </c>
      <c r="H74" s="65">
        <v>0</v>
      </c>
      <c r="I74" s="347">
        <v>0</v>
      </c>
      <c r="J74" s="65">
        <v>6</v>
      </c>
      <c r="K74" s="65">
        <v>0</v>
      </c>
      <c r="L74" s="70">
        <v>0</v>
      </c>
      <c r="M74" s="251">
        <v>5</v>
      </c>
      <c r="N74" s="135">
        <v>0</v>
      </c>
      <c r="O74" s="65">
        <v>0</v>
      </c>
      <c r="P74" s="65">
        <v>0</v>
      </c>
      <c r="Q74" s="65">
        <v>0</v>
      </c>
      <c r="R74" s="65">
        <v>0</v>
      </c>
      <c r="S74" s="18">
        <f t="shared" si="4"/>
        <v>91</v>
      </c>
      <c r="T74" s="212"/>
      <c r="U74" s="18">
        <f t="shared" si="5"/>
        <v>0</v>
      </c>
    </row>
    <row r="75" spans="1:21" ht="12">
      <c r="A75" s="9" t="s">
        <v>99</v>
      </c>
      <c r="B75" s="123"/>
      <c r="C75" s="20" t="s">
        <v>802</v>
      </c>
      <c r="D75" s="9"/>
      <c r="E75" s="63" t="s">
        <v>652</v>
      </c>
      <c r="F75" s="18">
        <v>0</v>
      </c>
      <c r="G75" s="65">
        <v>10</v>
      </c>
      <c r="H75" s="65">
        <v>0</v>
      </c>
      <c r="I75" s="347">
        <v>0</v>
      </c>
      <c r="J75" s="65">
        <v>1</v>
      </c>
      <c r="K75" s="65">
        <v>3</v>
      </c>
      <c r="L75" s="70">
        <v>2</v>
      </c>
      <c r="M75" s="251">
        <v>0</v>
      </c>
      <c r="N75" s="135">
        <v>3</v>
      </c>
      <c r="O75" s="65">
        <v>0</v>
      </c>
      <c r="P75" s="65">
        <v>0</v>
      </c>
      <c r="Q75" s="65">
        <v>2</v>
      </c>
      <c r="R75" s="65">
        <v>5</v>
      </c>
      <c r="S75" s="18">
        <f t="shared" si="4"/>
        <v>26</v>
      </c>
      <c r="T75" s="212"/>
      <c r="U75" s="18">
        <f t="shared" si="5"/>
        <v>0</v>
      </c>
    </row>
    <row r="76" spans="1:21" ht="12">
      <c r="A76" s="9" t="s">
        <v>101</v>
      </c>
      <c r="B76" s="123"/>
      <c r="C76" s="20" t="s">
        <v>803</v>
      </c>
      <c r="D76" s="9"/>
      <c r="E76" s="63" t="s">
        <v>652</v>
      </c>
      <c r="F76" s="18">
        <v>6</v>
      </c>
      <c r="G76" s="65">
        <v>3</v>
      </c>
      <c r="H76" s="65">
        <v>0</v>
      </c>
      <c r="I76" s="347">
        <v>1</v>
      </c>
      <c r="J76" s="65">
        <v>5</v>
      </c>
      <c r="K76" s="65">
        <v>10</v>
      </c>
      <c r="L76" s="70">
        <v>4</v>
      </c>
      <c r="M76" s="251">
        <v>3</v>
      </c>
      <c r="N76" s="135">
        <v>4</v>
      </c>
      <c r="O76" s="65">
        <v>2</v>
      </c>
      <c r="P76" s="65">
        <v>6</v>
      </c>
      <c r="Q76" s="65">
        <v>1</v>
      </c>
      <c r="R76" s="65">
        <v>2</v>
      </c>
      <c r="S76" s="18">
        <f t="shared" si="4"/>
        <v>47</v>
      </c>
      <c r="T76" s="212"/>
      <c r="U76" s="18">
        <f t="shared" si="5"/>
        <v>0</v>
      </c>
    </row>
    <row r="77" spans="1:21" ht="36">
      <c r="A77" s="9" t="s">
        <v>103</v>
      </c>
      <c r="B77" s="123"/>
      <c r="C77" s="20" t="s">
        <v>804</v>
      </c>
      <c r="D77" s="9"/>
      <c r="E77" s="63" t="s">
        <v>652</v>
      </c>
      <c r="F77" s="18">
        <v>30</v>
      </c>
      <c r="G77" s="65">
        <v>20</v>
      </c>
      <c r="H77" s="65">
        <v>0</v>
      </c>
      <c r="I77" s="347">
        <v>20</v>
      </c>
      <c r="J77" s="65">
        <v>12</v>
      </c>
      <c r="K77" s="65">
        <v>15</v>
      </c>
      <c r="L77" s="70">
        <v>20</v>
      </c>
      <c r="M77" s="251">
        <v>9</v>
      </c>
      <c r="N77" s="135">
        <v>6</v>
      </c>
      <c r="O77" s="66">
        <v>0</v>
      </c>
      <c r="P77" s="66">
        <v>12</v>
      </c>
      <c r="Q77" s="66">
        <v>6</v>
      </c>
      <c r="R77" s="66">
        <v>10</v>
      </c>
      <c r="S77" s="40">
        <f t="shared" si="4"/>
        <v>160</v>
      </c>
      <c r="T77" s="61"/>
      <c r="U77" s="18">
        <f t="shared" si="5"/>
        <v>0</v>
      </c>
    </row>
    <row r="78" spans="3:21" ht="12.75" customHeight="1">
      <c r="C78" s="68"/>
      <c r="D78" s="227"/>
      <c r="E78" s="228"/>
      <c r="F78" s="120"/>
      <c r="G78" s="120"/>
      <c r="H78" s="120"/>
      <c r="I78" s="120"/>
      <c r="J78" s="120"/>
      <c r="K78" s="120"/>
      <c r="L78" s="120"/>
      <c r="M78" s="132"/>
      <c r="N78" s="120"/>
      <c r="O78" s="391" t="s">
        <v>25</v>
      </c>
      <c r="P78" s="392"/>
      <c r="Q78" s="393"/>
      <c r="R78" s="400" t="s">
        <v>165</v>
      </c>
      <c r="S78" s="421"/>
      <c r="T78" s="374"/>
      <c r="U78" s="97">
        <f>SUM(U61:U77)</f>
        <v>0</v>
      </c>
    </row>
    <row r="79" spans="3:21" ht="12.75" customHeight="1">
      <c r="C79" s="79"/>
      <c r="D79" s="76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00" t="s">
        <v>166</v>
      </c>
      <c r="S79" s="421"/>
      <c r="T79" s="374"/>
      <c r="U79" s="97">
        <f>U78*0.055</f>
        <v>0</v>
      </c>
    </row>
    <row r="80" spans="3:21" ht="12.75" customHeight="1">
      <c r="C80" s="79"/>
      <c r="D80" s="76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00" t="s">
        <v>167</v>
      </c>
      <c r="S80" s="421"/>
      <c r="T80" s="374"/>
      <c r="U80" s="97">
        <f>U78+U79</f>
        <v>0</v>
      </c>
    </row>
    <row r="81" spans="3:19" ht="12" customHeight="1"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21" ht="12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3:21" ht="12" customHeight="1">
      <c r="C83" s="385" t="s">
        <v>168</v>
      </c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</row>
    <row r="84" spans="3:21" ht="12">
      <c r="C84" s="79"/>
      <c r="D84" s="79"/>
      <c r="E84" s="79"/>
      <c r="F84" s="150"/>
      <c r="G84" s="150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3:21" ht="12" customHeight="1">
      <c r="C85" s="386" t="s">
        <v>169</v>
      </c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</row>
    <row r="86" spans="3:21" ht="12" customHeight="1">
      <c r="C86" s="385" t="s">
        <v>170</v>
      </c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</row>
    <row r="89" spans="3:7" ht="28.5" customHeight="1">
      <c r="C89" s="181" t="s">
        <v>171</v>
      </c>
      <c r="G89" s="6" t="s">
        <v>172</v>
      </c>
    </row>
    <row r="90" ht="12">
      <c r="F90" s="6" t="s">
        <v>173</v>
      </c>
    </row>
    <row r="91" ht="12">
      <c r="F91" s="6" t="s">
        <v>174</v>
      </c>
    </row>
    <row r="92" ht="12">
      <c r="F92" s="6" t="s">
        <v>175</v>
      </c>
    </row>
  </sheetData>
  <sheetProtection selectLockedCells="1" selectUnlockedCells="1"/>
  <mergeCells count="14">
    <mergeCell ref="F11:S11"/>
    <mergeCell ref="F37:S37"/>
    <mergeCell ref="C5:U5"/>
    <mergeCell ref="C6:U6"/>
    <mergeCell ref="C8:U8"/>
    <mergeCell ref="C9:U9"/>
    <mergeCell ref="C85:U85"/>
    <mergeCell ref="C86:U86"/>
    <mergeCell ref="F60:S60"/>
    <mergeCell ref="C83:U83"/>
    <mergeCell ref="R78:T78"/>
    <mergeCell ref="O78:Q78"/>
    <mergeCell ref="R79:T79"/>
    <mergeCell ref="R80:T80"/>
  </mergeCells>
  <printOptions/>
  <pageMargins left="0" right="0" top="0.39375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Clg et Lycée- PIBRAC&amp;R&amp;9Lycée Saint-Exupéry
Clg Guillaumet- Mermoz
BLAGNAC</oddHeader>
    <oddFooter>&amp;RPage &amp;P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6:U34"/>
  <sheetViews>
    <sheetView zoomScalePageLayoutView="0" workbookViewId="0" topLeftCell="A1">
      <selection activeCell="S16" sqref="S16"/>
    </sheetView>
  </sheetViews>
  <sheetFormatPr defaultColWidth="11.421875" defaultRowHeight="12.75"/>
  <cols>
    <col min="1" max="1" width="4.57421875" style="4" customWidth="1"/>
    <col min="2" max="2" width="5.421875" style="4" customWidth="1"/>
    <col min="3" max="3" width="18.421875" style="181" customWidth="1"/>
    <col min="4" max="4" width="9.421875" style="4" customWidth="1"/>
    <col min="5" max="5" width="7.57421875" style="5" customWidth="1"/>
    <col min="6" max="6" width="6.421875" style="6" customWidth="1"/>
    <col min="7" max="7" width="7.421875" style="6" customWidth="1"/>
    <col min="8" max="8" width="5.421875" style="5" customWidth="1"/>
    <col min="9" max="9" width="9.57421875" style="5" customWidth="1"/>
    <col min="10" max="10" width="8.00390625" style="5" customWidth="1"/>
    <col min="11" max="11" width="5.8515625" style="5" customWidth="1"/>
    <col min="12" max="12" width="6.8515625" style="5" customWidth="1"/>
    <col min="13" max="13" width="7.8515625" style="5" customWidth="1"/>
    <col min="14" max="14" width="8.00390625" style="5" customWidth="1"/>
    <col min="15" max="15" width="7.140625" style="5" customWidth="1"/>
    <col min="16" max="17" width="7.421875" style="5" customWidth="1"/>
    <col min="18" max="18" width="7.57421875" style="5" customWidth="1"/>
    <col min="19" max="19" width="5.8515625" style="5" customWidth="1"/>
    <col min="20" max="20" width="8.140625" style="4" customWidth="1"/>
    <col min="21" max="21" width="6.421875" style="4" customWidth="1"/>
    <col min="22" max="16384" width="11.421875" style="4" customWidth="1"/>
  </cols>
  <sheetData>
    <row r="6" spans="3:21" ht="12">
      <c r="C6" s="405" t="s">
        <v>886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</row>
    <row r="7" spans="3:21" ht="12" customHeight="1">
      <c r="C7" s="405" t="s">
        <v>0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</row>
    <row r="8" spans="3:21" ht="12">
      <c r="C8" s="6"/>
      <c r="D8" s="59"/>
      <c r="E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3:21" ht="12" customHeight="1">
      <c r="C9" s="406" t="s">
        <v>526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</row>
    <row r="10" spans="3:21" ht="12" customHeight="1">
      <c r="C10" s="406" t="s">
        <v>805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</row>
    <row r="11" spans="3:21" ht="12">
      <c r="C11" s="148"/>
      <c r="D11" s="59"/>
      <c r="E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3:21" ht="6" customHeight="1">
      <c r="C12" s="79"/>
      <c r="D12" s="50"/>
      <c r="E12" s="50"/>
      <c r="F12" s="150"/>
      <c r="G12" s="1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3:21" ht="12" hidden="1">
      <c r="C13" s="79"/>
      <c r="D13" s="50"/>
      <c r="E13" s="50"/>
      <c r="F13" s="150"/>
      <c r="G13" s="1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67.5" customHeight="1">
      <c r="A14" s="109" t="s">
        <v>2</v>
      </c>
      <c r="B14" s="124" t="s">
        <v>3</v>
      </c>
      <c r="C14" s="11" t="s">
        <v>4</v>
      </c>
      <c r="D14" s="14" t="s">
        <v>5</v>
      </c>
      <c r="E14" s="13" t="s">
        <v>77</v>
      </c>
      <c r="F14" s="404" t="s">
        <v>7</v>
      </c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13" t="s">
        <v>479</v>
      </c>
      <c r="U14" s="13" t="s">
        <v>9</v>
      </c>
    </row>
    <row r="15" spans="1:21" ht="36">
      <c r="A15" s="109" t="s">
        <v>10</v>
      </c>
      <c r="B15" s="129"/>
      <c r="C15" s="205"/>
      <c r="D15" s="61"/>
      <c r="E15" s="69"/>
      <c r="F15" s="34" t="s">
        <v>12</v>
      </c>
      <c r="G15" s="34" t="s">
        <v>13</v>
      </c>
      <c r="H15" s="34" t="s">
        <v>249</v>
      </c>
      <c r="I15" s="34" t="s">
        <v>15</v>
      </c>
      <c r="J15" s="34" t="s">
        <v>16</v>
      </c>
      <c r="K15" s="34" t="s">
        <v>250</v>
      </c>
      <c r="L15" s="31" t="s">
        <v>18</v>
      </c>
      <c r="M15" s="31" t="s">
        <v>19</v>
      </c>
      <c r="N15" s="180" t="s">
        <v>20</v>
      </c>
      <c r="O15" s="31" t="s">
        <v>21</v>
      </c>
      <c r="P15" s="31" t="s">
        <v>22</v>
      </c>
      <c r="Q15" s="31" t="s">
        <v>23</v>
      </c>
      <c r="R15" s="180" t="s">
        <v>806</v>
      </c>
      <c r="S15" s="34" t="s">
        <v>182</v>
      </c>
      <c r="T15" s="61"/>
      <c r="U15" s="9"/>
    </row>
    <row r="16" spans="1:21" ht="97.5" customHeight="1">
      <c r="A16" s="128" t="s">
        <v>807</v>
      </c>
      <c r="B16" s="23"/>
      <c r="C16" s="47" t="s">
        <v>884</v>
      </c>
      <c r="D16" s="9"/>
      <c r="E16" s="63" t="s">
        <v>357</v>
      </c>
      <c r="F16" s="18">
        <v>500</v>
      </c>
      <c r="G16" s="65">
        <v>3500</v>
      </c>
      <c r="H16" s="65">
        <v>0</v>
      </c>
      <c r="I16" s="65">
        <v>0</v>
      </c>
      <c r="J16" s="65">
        <v>200</v>
      </c>
      <c r="K16" s="65">
        <v>300</v>
      </c>
      <c r="L16" s="65">
        <v>600</v>
      </c>
      <c r="M16" s="65">
        <v>0</v>
      </c>
      <c r="N16" s="65">
        <v>0</v>
      </c>
      <c r="O16" s="65">
        <v>0</v>
      </c>
      <c r="P16" s="65">
        <v>150</v>
      </c>
      <c r="Q16" s="65">
        <v>30</v>
      </c>
      <c r="R16" s="66">
        <v>300</v>
      </c>
      <c r="S16" s="66">
        <f>SUM(F16:R16)</f>
        <v>5580</v>
      </c>
      <c r="T16" s="61"/>
      <c r="U16" s="97">
        <f>S16*T16</f>
        <v>0</v>
      </c>
    </row>
    <row r="17" spans="3:21" ht="12.75" customHeight="1">
      <c r="C17" s="79"/>
      <c r="D17" s="51"/>
      <c r="E17" s="7"/>
      <c r="F17" s="132"/>
      <c r="G17" s="132"/>
      <c r="H17" s="8"/>
      <c r="I17" s="8"/>
      <c r="J17" s="8"/>
      <c r="K17" s="8"/>
      <c r="L17" s="8"/>
      <c r="M17" s="8"/>
      <c r="N17" s="8"/>
      <c r="R17" s="381" t="s">
        <v>165</v>
      </c>
      <c r="S17" s="382"/>
      <c r="T17" s="383"/>
      <c r="U17" s="261">
        <f>U16</f>
        <v>0</v>
      </c>
    </row>
    <row r="18" spans="3:21" ht="18" customHeight="1">
      <c r="C18" s="79"/>
      <c r="D18" s="51"/>
      <c r="E18" s="7"/>
      <c r="F18" s="58"/>
      <c r="G18" s="58"/>
      <c r="H18" s="7"/>
      <c r="I18" s="7"/>
      <c r="J18" s="7"/>
      <c r="K18" s="7"/>
      <c r="L18" s="7"/>
      <c r="M18" s="7"/>
      <c r="N18" s="7"/>
      <c r="O18" s="7"/>
      <c r="P18" s="7"/>
      <c r="Q18" s="7"/>
      <c r="R18" s="381" t="s">
        <v>166</v>
      </c>
      <c r="S18" s="382"/>
      <c r="T18" s="383"/>
      <c r="U18" s="261">
        <f>U17*0.055</f>
        <v>0</v>
      </c>
    </row>
    <row r="19" spans="3:21" ht="12.75" customHeight="1">
      <c r="C19" s="79"/>
      <c r="D19" s="51"/>
      <c r="E19" s="7"/>
      <c r="F19" s="58"/>
      <c r="G19" s="58"/>
      <c r="H19" s="7"/>
      <c r="I19" s="7"/>
      <c r="J19" s="7"/>
      <c r="K19" s="7"/>
      <c r="L19" s="7"/>
      <c r="M19" s="7"/>
      <c r="N19" s="7"/>
      <c r="O19" s="7"/>
      <c r="P19" s="7"/>
      <c r="Q19" s="7"/>
      <c r="R19" s="381" t="s">
        <v>167</v>
      </c>
      <c r="S19" s="382"/>
      <c r="T19" s="383"/>
      <c r="U19" s="261">
        <f>U17+U18</f>
        <v>0</v>
      </c>
    </row>
    <row r="20" spans="3:21" ht="12" customHeight="1">
      <c r="C20" s="412" t="s">
        <v>168</v>
      </c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</row>
    <row r="21" spans="3:21" ht="12">
      <c r="C21" s="79"/>
      <c r="D21" s="50"/>
      <c r="E21" s="50"/>
      <c r="F21" s="150"/>
      <c r="G21" s="1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3:21" ht="12">
      <c r="C22" s="79"/>
      <c r="D22" s="50"/>
      <c r="E22" s="50"/>
      <c r="F22" s="150"/>
      <c r="G22" s="1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4" ht="15" customHeight="1"/>
    <row r="27" spans="3:21" ht="12" customHeight="1">
      <c r="C27" s="417" t="s">
        <v>169</v>
      </c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</row>
    <row r="28" spans="3:21" ht="24.75" customHeight="1">
      <c r="C28" s="412" t="s">
        <v>170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</row>
    <row r="31" spans="3:7" ht="28.5" customHeight="1">
      <c r="C31" s="181" t="s">
        <v>171</v>
      </c>
      <c r="G31" s="6" t="s">
        <v>172</v>
      </c>
    </row>
    <row r="32" ht="12">
      <c r="F32" s="6" t="s">
        <v>173</v>
      </c>
    </row>
    <row r="33" ht="12">
      <c r="F33" s="6" t="s">
        <v>174</v>
      </c>
    </row>
    <row r="34" ht="12">
      <c r="F34" s="6" t="s">
        <v>175</v>
      </c>
    </row>
    <row r="81" ht="14.25" customHeight="1"/>
  </sheetData>
  <sheetProtection selectLockedCells="1" selectUnlockedCells="1"/>
  <mergeCells count="11">
    <mergeCell ref="C6:U6"/>
    <mergeCell ref="C7:U7"/>
    <mergeCell ref="C9:U9"/>
    <mergeCell ref="C10:U10"/>
    <mergeCell ref="C28:U28"/>
    <mergeCell ref="F14:S14"/>
    <mergeCell ref="C20:U20"/>
    <mergeCell ref="R17:T17"/>
    <mergeCell ref="R18:T18"/>
    <mergeCell ref="R19:T19"/>
    <mergeCell ref="C27:U27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Clg et Lycée- PIBRAC&amp;R&amp;9Lycée Saint-Exupéry
Clg Mermoz
Clg Guillaumet
BLAGNAC</oddHeader>
    <oddFooter>&amp;RPage &amp;P
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8:U35"/>
  <sheetViews>
    <sheetView zoomScalePageLayoutView="0" workbookViewId="0" topLeftCell="A1">
      <selection activeCell="S19" sqref="S19"/>
    </sheetView>
  </sheetViews>
  <sheetFormatPr defaultColWidth="11.421875" defaultRowHeight="12.75"/>
  <cols>
    <col min="1" max="1" width="6.57421875" style="4" customWidth="1"/>
    <col min="2" max="2" width="6.00390625" style="4" customWidth="1"/>
    <col min="3" max="3" width="18.421875" style="181" customWidth="1"/>
    <col min="4" max="4" width="9.421875" style="4" customWidth="1"/>
    <col min="5" max="5" width="7.421875" style="5" customWidth="1"/>
    <col min="6" max="6" width="6.421875" style="6" customWidth="1"/>
    <col min="7" max="7" width="7.421875" style="6" customWidth="1"/>
    <col min="8" max="8" width="5.421875" style="5" customWidth="1"/>
    <col min="9" max="9" width="9.57421875" style="5" customWidth="1"/>
    <col min="10" max="10" width="8.00390625" style="5" customWidth="1"/>
    <col min="11" max="11" width="5.57421875" style="5" customWidth="1"/>
    <col min="12" max="12" width="6.140625" style="5" customWidth="1"/>
    <col min="13" max="13" width="7.140625" style="5" customWidth="1"/>
    <col min="14" max="14" width="7.00390625" style="5" customWidth="1"/>
    <col min="15" max="15" width="5.8515625" style="5" customWidth="1"/>
    <col min="16" max="17" width="6.57421875" style="5" customWidth="1"/>
    <col min="18" max="18" width="6.421875" style="5" customWidth="1"/>
    <col min="19" max="19" width="7.00390625" style="5" customWidth="1"/>
    <col min="20" max="20" width="8.57421875" style="4" customWidth="1"/>
    <col min="21" max="21" width="8.421875" style="4" customWidth="1"/>
    <col min="22" max="16384" width="11.421875" style="4" customWidth="1"/>
  </cols>
  <sheetData>
    <row r="8" spans="3:21" ht="12" customHeight="1">
      <c r="C8" s="405" t="s">
        <v>886</v>
      </c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</row>
    <row r="9" spans="3:21" ht="12" customHeight="1">
      <c r="C9" s="405" t="s">
        <v>0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</row>
    <row r="10" spans="3:21" ht="12">
      <c r="C10" s="6"/>
      <c r="D10" s="59"/>
      <c r="E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3:21" ht="12" customHeight="1">
      <c r="C11" s="406" t="s">
        <v>526</v>
      </c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</row>
    <row r="12" spans="3:21" ht="12" customHeight="1">
      <c r="C12" s="406" t="s">
        <v>808</v>
      </c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</row>
    <row r="13" spans="3:21" ht="12">
      <c r="C13" s="148"/>
      <c r="D13" s="59"/>
      <c r="E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3:21" ht="6" customHeight="1">
      <c r="C14" s="79"/>
      <c r="D14" s="50"/>
      <c r="E14" s="50"/>
      <c r="F14" s="150"/>
      <c r="G14" s="1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3:21" ht="12" hidden="1">
      <c r="C15" s="79"/>
      <c r="D15" s="50"/>
      <c r="E15" s="50"/>
      <c r="F15" s="150"/>
      <c r="G15" s="1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67.5" customHeight="1">
      <c r="A16" s="109" t="s">
        <v>2</v>
      </c>
      <c r="B16" s="124" t="s">
        <v>3</v>
      </c>
      <c r="C16" s="11" t="s">
        <v>4</v>
      </c>
      <c r="D16" s="14" t="s">
        <v>5</v>
      </c>
      <c r="E16" s="13" t="s">
        <v>77</v>
      </c>
      <c r="F16" s="404" t="s">
        <v>7</v>
      </c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13" t="s">
        <v>198</v>
      </c>
      <c r="U16" s="13" t="s">
        <v>9</v>
      </c>
    </row>
    <row r="17" spans="1:21" ht="36">
      <c r="A17" s="109" t="s">
        <v>10</v>
      </c>
      <c r="B17" s="129"/>
      <c r="C17" s="205"/>
      <c r="D17" s="61"/>
      <c r="E17" s="69"/>
      <c r="F17" s="34" t="s">
        <v>12</v>
      </c>
      <c r="G17" s="34" t="s">
        <v>13</v>
      </c>
      <c r="H17" s="34" t="s">
        <v>249</v>
      </c>
      <c r="I17" s="34" t="s">
        <v>15</v>
      </c>
      <c r="J17" s="34" t="s">
        <v>16</v>
      </c>
      <c r="K17" s="34" t="s">
        <v>250</v>
      </c>
      <c r="L17" s="31" t="s">
        <v>18</v>
      </c>
      <c r="M17" s="31" t="s">
        <v>19</v>
      </c>
      <c r="N17" s="31" t="s">
        <v>20</v>
      </c>
      <c r="O17" s="180" t="s">
        <v>21</v>
      </c>
      <c r="P17" s="180" t="s">
        <v>22</v>
      </c>
      <c r="Q17" s="31" t="s">
        <v>23</v>
      </c>
      <c r="R17" s="31" t="s">
        <v>24</v>
      </c>
      <c r="S17" s="34" t="s">
        <v>182</v>
      </c>
      <c r="T17" s="61" t="s">
        <v>78</v>
      </c>
      <c r="U17" s="9"/>
    </row>
    <row r="18" spans="1:21" ht="26.25" customHeight="1">
      <c r="A18" s="128" t="s">
        <v>26</v>
      </c>
      <c r="B18" s="129"/>
      <c r="C18" s="185" t="s">
        <v>809</v>
      </c>
      <c r="D18" s="61"/>
      <c r="E18" s="69" t="s">
        <v>285</v>
      </c>
      <c r="F18" s="40">
        <v>0</v>
      </c>
      <c r="G18" s="66">
        <v>1</v>
      </c>
      <c r="H18" s="66">
        <v>0</v>
      </c>
      <c r="I18" s="348">
        <v>0</v>
      </c>
      <c r="J18" s="66">
        <v>0</v>
      </c>
      <c r="K18" s="66">
        <v>0</v>
      </c>
      <c r="L18" s="66">
        <v>0</v>
      </c>
      <c r="M18" s="66">
        <v>0</v>
      </c>
      <c r="N18" s="66">
        <v>150</v>
      </c>
      <c r="O18" s="66">
        <v>0</v>
      </c>
      <c r="P18" s="66">
        <v>0</v>
      </c>
      <c r="Q18" s="66">
        <v>0</v>
      </c>
      <c r="R18" s="66">
        <v>0</v>
      </c>
      <c r="S18" s="66">
        <f>SUM(F18:R18)</f>
        <v>151</v>
      </c>
      <c r="T18" s="61"/>
      <c r="U18" s="97">
        <f>S18*T18</f>
        <v>0</v>
      </c>
    </row>
    <row r="19" spans="1:21" ht="30" customHeight="1">
      <c r="A19" s="128" t="s">
        <v>29</v>
      </c>
      <c r="B19" s="23"/>
      <c r="C19" s="47" t="s">
        <v>810</v>
      </c>
      <c r="D19" s="9"/>
      <c r="E19" s="63" t="s">
        <v>285</v>
      </c>
      <c r="F19" s="18">
        <v>0</v>
      </c>
      <c r="G19" s="65">
        <v>1</v>
      </c>
      <c r="H19" s="65">
        <v>0</v>
      </c>
      <c r="I19" s="347">
        <v>0</v>
      </c>
      <c r="J19" s="65">
        <v>0</v>
      </c>
      <c r="K19" s="65">
        <v>0</v>
      </c>
      <c r="L19" s="65">
        <v>0</v>
      </c>
      <c r="M19" s="65">
        <v>0</v>
      </c>
      <c r="N19" s="65">
        <v>150</v>
      </c>
      <c r="O19" s="65">
        <v>0</v>
      </c>
      <c r="P19" s="65">
        <v>0</v>
      </c>
      <c r="Q19" s="65">
        <v>0</v>
      </c>
      <c r="R19" s="65">
        <v>0</v>
      </c>
      <c r="S19" s="66">
        <f>SUM(F19:R19)</f>
        <v>151</v>
      </c>
      <c r="T19" s="9"/>
      <c r="U19" s="97">
        <f>S19*T19</f>
        <v>0</v>
      </c>
    </row>
    <row r="20" spans="3:21" ht="12.75" customHeight="1">
      <c r="C20" s="79"/>
      <c r="D20" s="51"/>
      <c r="E20" s="7"/>
      <c r="F20" s="132"/>
      <c r="G20" s="132"/>
      <c r="H20" s="8"/>
      <c r="I20" s="8"/>
      <c r="J20" s="8"/>
      <c r="K20" s="8"/>
      <c r="L20" s="8"/>
      <c r="M20" s="8"/>
      <c r="N20" s="8"/>
      <c r="O20" s="391" t="s">
        <v>25</v>
      </c>
      <c r="P20" s="392"/>
      <c r="Q20" s="393"/>
      <c r="R20" s="381" t="s">
        <v>165</v>
      </c>
      <c r="S20" s="382"/>
      <c r="T20" s="383"/>
      <c r="U20" s="261">
        <f>SUM(U18:U19)</f>
        <v>0</v>
      </c>
    </row>
    <row r="21" spans="3:21" ht="18" customHeight="1">
      <c r="C21" s="79"/>
      <c r="D21" s="51"/>
      <c r="E21" s="7"/>
      <c r="F21" s="58"/>
      <c r="G21" s="58"/>
      <c r="H21" s="7"/>
      <c r="I21" s="7"/>
      <c r="J21" s="7"/>
      <c r="K21" s="7"/>
      <c r="L21" s="7"/>
      <c r="M21" s="7"/>
      <c r="N21" s="7"/>
      <c r="R21" s="381" t="s">
        <v>166</v>
      </c>
      <c r="S21" s="382"/>
      <c r="T21" s="383"/>
      <c r="U21" s="261">
        <f>U20*0.055</f>
        <v>0</v>
      </c>
    </row>
    <row r="22" spans="3:21" ht="12.75" customHeight="1">
      <c r="C22" s="79"/>
      <c r="D22" s="51"/>
      <c r="E22" s="7"/>
      <c r="F22" s="58"/>
      <c r="G22" s="58"/>
      <c r="H22" s="7"/>
      <c r="I22" s="7"/>
      <c r="J22" s="7"/>
      <c r="K22" s="7"/>
      <c r="L22" s="7"/>
      <c r="M22" s="7"/>
      <c r="N22" s="7"/>
      <c r="O22" s="7"/>
      <c r="P22" s="7"/>
      <c r="Q22" s="7"/>
      <c r="R22" s="381" t="s">
        <v>167</v>
      </c>
      <c r="S22" s="382"/>
      <c r="T22" s="383"/>
      <c r="U22" s="261">
        <f>U20+U21</f>
        <v>0</v>
      </c>
    </row>
    <row r="23" spans="3:21" ht="12" customHeight="1">
      <c r="C23" s="412" t="s">
        <v>168</v>
      </c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</row>
    <row r="24" spans="3:21" ht="12">
      <c r="C24" s="79"/>
      <c r="D24" s="50"/>
      <c r="E24" s="50"/>
      <c r="F24" s="150"/>
      <c r="G24" s="1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ht="15" customHeight="1"/>
    <row r="28" spans="3:21" ht="12" customHeight="1">
      <c r="C28" s="417" t="s">
        <v>169</v>
      </c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</row>
    <row r="29" spans="3:21" ht="24.75" customHeight="1">
      <c r="C29" s="412" t="s">
        <v>170</v>
      </c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</row>
    <row r="32" spans="3:7" ht="28.5" customHeight="1">
      <c r="C32" s="181" t="s">
        <v>171</v>
      </c>
      <c r="G32" s="6" t="s">
        <v>172</v>
      </c>
    </row>
    <row r="33" ht="12">
      <c r="F33" s="6" t="s">
        <v>173</v>
      </c>
    </row>
    <row r="34" ht="12">
      <c r="F34" s="6" t="s">
        <v>174</v>
      </c>
    </row>
    <row r="35" ht="12">
      <c r="F35" s="6" t="s">
        <v>175</v>
      </c>
    </row>
    <row r="82" ht="14.25" customHeight="1"/>
  </sheetData>
  <sheetProtection selectLockedCells="1" selectUnlockedCells="1"/>
  <mergeCells count="12">
    <mergeCell ref="C8:U8"/>
    <mergeCell ref="C9:U9"/>
    <mergeCell ref="C11:U11"/>
    <mergeCell ref="C12:U12"/>
    <mergeCell ref="C28:U28"/>
    <mergeCell ref="C29:U29"/>
    <mergeCell ref="F16:S16"/>
    <mergeCell ref="C23:U23"/>
    <mergeCell ref="O20:Q20"/>
    <mergeCell ref="R20:T20"/>
    <mergeCell ref="R21:T21"/>
    <mergeCell ref="R22:T22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Clg et Lycée- PIBRAC&amp;R&amp;9Lycée Saint-Exupéry
Clg Mermoz
Clg Guillaumet
BLAGNAC</oddHeader>
    <oddFooter>&amp;RPage &amp;P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U61"/>
  <sheetViews>
    <sheetView zoomScalePageLayoutView="0" workbookViewId="0" topLeftCell="A1">
      <selection activeCell="R43" sqref="R43"/>
    </sheetView>
  </sheetViews>
  <sheetFormatPr defaultColWidth="11.421875" defaultRowHeight="12.75"/>
  <cols>
    <col min="1" max="1" width="7.140625" style="1" customWidth="1"/>
    <col min="2" max="2" width="5.57421875" style="4" customWidth="1"/>
    <col min="3" max="3" width="24.140625" style="3" customWidth="1"/>
    <col min="4" max="4" width="8.28125" style="5" bestFit="1" customWidth="1"/>
    <col min="5" max="5" width="5.8515625" style="5" customWidth="1"/>
    <col min="6" max="6" width="7.421875" style="5" customWidth="1"/>
    <col min="7" max="7" width="6.421875" style="5" customWidth="1"/>
    <col min="8" max="8" width="9.421875" style="5" customWidth="1"/>
    <col min="9" max="9" width="8.00390625" style="5" customWidth="1"/>
    <col min="10" max="10" width="8.57421875" style="5" customWidth="1"/>
    <col min="11" max="11" width="5.8515625" style="5" customWidth="1"/>
    <col min="12" max="12" width="7.421875" style="5" customWidth="1"/>
    <col min="13" max="13" width="6.8515625" style="5" customWidth="1"/>
    <col min="14" max="14" width="7.00390625" style="5" customWidth="1"/>
    <col min="15" max="16" width="6.57421875" style="5" customWidth="1"/>
    <col min="17" max="17" width="6.8515625" style="5" customWidth="1"/>
    <col min="18" max="18" width="6.00390625" style="5" customWidth="1"/>
    <col min="19" max="19" width="9.28125" style="4" bestFit="1" customWidth="1"/>
    <col min="20" max="20" width="5.8515625" style="4" customWidth="1"/>
    <col min="21" max="16384" width="11.421875" style="4" customWidth="1"/>
  </cols>
  <sheetData>
    <row r="3" ht="12">
      <c r="R3" s="7"/>
    </row>
    <row r="4" spans="3:20" ht="12">
      <c r="C4" s="420" t="s">
        <v>886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</row>
    <row r="5" spans="3:20" ht="12" customHeight="1">
      <c r="C5" s="420" t="s">
        <v>0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</row>
    <row r="6" spans="3:20" ht="12">
      <c r="C6" s="5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3:20" ht="12" customHeight="1">
      <c r="C7" s="406" t="s">
        <v>176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</row>
    <row r="8" spans="3:20" ht="12" customHeight="1">
      <c r="C8" s="406" t="s">
        <v>177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</row>
    <row r="9" spans="1:20" ht="12.75" customHeight="1">
      <c r="A9" s="418" t="s">
        <v>178</v>
      </c>
      <c r="B9" s="418"/>
      <c r="C9" s="418"/>
      <c r="D9" s="418"/>
      <c r="E9" s="418"/>
      <c r="F9" s="418"/>
      <c r="G9" s="41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54" customHeight="1">
      <c r="A10" s="9" t="s">
        <v>2</v>
      </c>
      <c r="B10" s="13" t="s">
        <v>179</v>
      </c>
      <c r="C10" s="11" t="s">
        <v>4</v>
      </c>
      <c r="D10" s="13" t="s">
        <v>77</v>
      </c>
      <c r="E10" s="404" t="s">
        <v>7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13" t="s">
        <v>180</v>
      </c>
      <c r="T10" s="13" t="s">
        <v>9</v>
      </c>
    </row>
    <row r="11" spans="1:20" ht="34.5" customHeight="1">
      <c r="A11" s="9" t="s">
        <v>10</v>
      </c>
      <c r="B11" s="23"/>
      <c r="C11" s="419" t="s">
        <v>181</v>
      </c>
      <c r="D11" s="419"/>
      <c r="E11" s="19" t="s">
        <v>12</v>
      </c>
      <c r="F11" s="19" t="s">
        <v>13</v>
      </c>
      <c r="G11" s="19" t="s">
        <v>14</v>
      </c>
      <c r="H11" s="10" t="s">
        <v>15</v>
      </c>
      <c r="I11" s="10" t="s">
        <v>16</v>
      </c>
      <c r="J11" s="19" t="s">
        <v>17</v>
      </c>
      <c r="K11" s="19" t="s">
        <v>18</v>
      </c>
      <c r="L11" s="32" t="s">
        <v>19</v>
      </c>
      <c r="M11" s="19" t="s">
        <v>20</v>
      </c>
      <c r="N11" s="19" t="s">
        <v>21</v>
      </c>
      <c r="O11" s="19" t="s">
        <v>22</v>
      </c>
      <c r="P11" s="12" t="s">
        <v>23</v>
      </c>
      <c r="Q11" s="19" t="s">
        <v>24</v>
      </c>
      <c r="R11" s="34" t="s">
        <v>182</v>
      </c>
      <c r="S11" s="61"/>
      <c r="T11" s="61"/>
    </row>
    <row r="12" spans="1:20" ht="24" customHeight="1">
      <c r="A12" s="9" t="s">
        <v>26</v>
      </c>
      <c r="B12" s="23"/>
      <c r="C12" s="62" t="s">
        <v>183</v>
      </c>
      <c r="D12" s="63" t="s">
        <v>32</v>
      </c>
      <c r="E12" s="18">
        <v>300</v>
      </c>
      <c r="F12" s="40">
        <v>0</v>
      </c>
      <c r="G12" s="40">
        <v>0</v>
      </c>
      <c r="H12" s="355">
        <v>80</v>
      </c>
      <c r="I12" s="40">
        <v>100</v>
      </c>
      <c r="J12" s="40">
        <v>200</v>
      </c>
      <c r="K12" s="64">
        <v>200</v>
      </c>
      <c r="L12" s="251">
        <v>80</v>
      </c>
      <c r="M12" s="143">
        <v>80</v>
      </c>
      <c r="N12" s="40">
        <v>200</v>
      </c>
      <c r="O12" s="40">
        <v>250</v>
      </c>
      <c r="P12" s="40">
        <v>30</v>
      </c>
      <c r="Q12" s="40">
        <v>30</v>
      </c>
      <c r="R12" s="40">
        <f>SUM(E12:Q12)</f>
        <v>1550</v>
      </c>
      <c r="S12" s="61"/>
      <c r="T12" s="40">
        <f aca="true" t="shared" si="0" ref="T12:T20">R12*S12</f>
        <v>0</v>
      </c>
    </row>
    <row r="13" spans="1:20" ht="12.75">
      <c r="A13" s="9" t="s">
        <v>29</v>
      </c>
      <c r="B13" s="23"/>
      <c r="C13" s="62" t="s">
        <v>184</v>
      </c>
      <c r="D13" s="63" t="s">
        <v>32</v>
      </c>
      <c r="E13" s="18">
        <v>0</v>
      </c>
      <c r="F13" s="40">
        <v>0</v>
      </c>
      <c r="G13" s="40">
        <v>0</v>
      </c>
      <c r="H13" s="355">
        <v>0</v>
      </c>
      <c r="I13" s="40">
        <v>0</v>
      </c>
      <c r="J13" s="40">
        <v>0</v>
      </c>
      <c r="K13" s="64">
        <v>0</v>
      </c>
      <c r="L13" s="251">
        <v>30</v>
      </c>
      <c r="M13" s="143">
        <v>80</v>
      </c>
      <c r="N13" s="40">
        <v>50</v>
      </c>
      <c r="O13" s="40">
        <v>0</v>
      </c>
      <c r="P13" s="40">
        <v>50</v>
      </c>
      <c r="Q13" s="40">
        <v>0</v>
      </c>
      <c r="R13" s="40">
        <f aca="true" t="shared" si="1" ref="R13:R26">SUM(E13:Q13)</f>
        <v>210</v>
      </c>
      <c r="S13" s="61"/>
      <c r="T13" s="40">
        <f t="shared" si="0"/>
        <v>0</v>
      </c>
    </row>
    <row r="14" spans="1:20" ht="40.5" customHeight="1">
      <c r="A14" s="9" t="s">
        <v>30</v>
      </c>
      <c r="B14" s="23"/>
      <c r="C14" s="62" t="s">
        <v>185</v>
      </c>
      <c r="D14" s="63" t="s">
        <v>32</v>
      </c>
      <c r="E14" s="18">
        <v>120</v>
      </c>
      <c r="F14" s="40">
        <v>50</v>
      </c>
      <c r="G14" s="40">
        <v>0</v>
      </c>
      <c r="H14" s="355">
        <v>80</v>
      </c>
      <c r="I14" s="40">
        <v>120</v>
      </c>
      <c r="J14" s="40">
        <v>200</v>
      </c>
      <c r="K14" s="64">
        <v>100</v>
      </c>
      <c r="L14" s="251">
        <v>0</v>
      </c>
      <c r="M14" s="143">
        <v>0</v>
      </c>
      <c r="N14" s="40">
        <v>0</v>
      </c>
      <c r="O14" s="40">
        <v>0</v>
      </c>
      <c r="P14" s="40">
        <v>60</v>
      </c>
      <c r="Q14" s="40">
        <v>0</v>
      </c>
      <c r="R14" s="40">
        <f t="shared" si="1"/>
        <v>730</v>
      </c>
      <c r="S14" s="61"/>
      <c r="T14" s="40">
        <f t="shared" si="0"/>
        <v>0</v>
      </c>
    </row>
    <row r="15" spans="1:20" ht="12.75">
      <c r="A15" s="9" t="s">
        <v>33</v>
      </c>
      <c r="B15" s="23"/>
      <c r="C15" s="62" t="s">
        <v>186</v>
      </c>
      <c r="D15" s="63" t="s">
        <v>32</v>
      </c>
      <c r="E15" s="18">
        <v>50</v>
      </c>
      <c r="F15" s="40">
        <v>50</v>
      </c>
      <c r="G15" s="40">
        <v>0</v>
      </c>
      <c r="H15" s="355">
        <v>0</v>
      </c>
      <c r="I15" s="40">
        <v>50</v>
      </c>
      <c r="J15" s="40">
        <v>0</v>
      </c>
      <c r="K15" s="64">
        <v>50</v>
      </c>
      <c r="L15" s="251">
        <v>0</v>
      </c>
      <c r="M15" s="143">
        <v>20</v>
      </c>
      <c r="N15" s="40">
        <v>30</v>
      </c>
      <c r="O15" s="40">
        <v>200</v>
      </c>
      <c r="P15" s="40">
        <v>20</v>
      </c>
      <c r="Q15" s="40">
        <v>0</v>
      </c>
      <c r="R15" s="40">
        <f t="shared" si="1"/>
        <v>470</v>
      </c>
      <c r="S15" s="61"/>
      <c r="T15" s="40">
        <f t="shared" si="0"/>
        <v>0</v>
      </c>
    </row>
    <row r="16" spans="1:20" ht="51" customHeight="1">
      <c r="A16" s="9" t="s">
        <v>35</v>
      </c>
      <c r="B16" s="23"/>
      <c r="C16" s="38" t="s">
        <v>187</v>
      </c>
      <c r="D16" s="63" t="s">
        <v>32</v>
      </c>
      <c r="E16" s="65">
        <v>350</v>
      </c>
      <c r="F16" s="65">
        <v>500</v>
      </c>
      <c r="G16" s="65">
        <v>0</v>
      </c>
      <c r="H16" s="356">
        <v>0</v>
      </c>
      <c r="I16" s="66">
        <v>0</v>
      </c>
      <c r="J16" s="66">
        <v>0</v>
      </c>
      <c r="K16" s="67">
        <v>120</v>
      </c>
      <c r="L16" s="251">
        <v>20</v>
      </c>
      <c r="M16" s="135">
        <v>0</v>
      </c>
      <c r="N16" s="66">
        <v>40</v>
      </c>
      <c r="O16" s="66">
        <v>0</v>
      </c>
      <c r="P16" s="66">
        <v>20</v>
      </c>
      <c r="Q16" s="66">
        <v>0</v>
      </c>
      <c r="R16" s="40">
        <f t="shared" si="1"/>
        <v>1050</v>
      </c>
      <c r="S16" s="40"/>
      <c r="T16" s="40">
        <f t="shared" si="0"/>
        <v>0</v>
      </c>
    </row>
    <row r="17" spans="1:20" ht="63.75" customHeight="1">
      <c r="A17" s="9" t="s">
        <v>37</v>
      </c>
      <c r="B17" s="23"/>
      <c r="C17" s="68" t="s">
        <v>188</v>
      </c>
      <c r="D17" s="69" t="s">
        <v>32</v>
      </c>
      <c r="E17" s="66">
        <v>500</v>
      </c>
      <c r="F17" s="66">
        <v>700</v>
      </c>
      <c r="G17" s="66">
        <v>120</v>
      </c>
      <c r="H17" s="357">
        <v>100</v>
      </c>
      <c r="I17" s="66">
        <v>150</v>
      </c>
      <c r="J17" s="66">
        <v>150</v>
      </c>
      <c r="K17" s="70">
        <v>120</v>
      </c>
      <c r="L17" s="251">
        <v>80</v>
      </c>
      <c r="M17" s="135">
        <v>30</v>
      </c>
      <c r="N17" s="66">
        <v>80</v>
      </c>
      <c r="O17" s="66">
        <v>100</v>
      </c>
      <c r="P17" s="66">
        <v>100</v>
      </c>
      <c r="Q17" s="66">
        <v>300</v>
      </c>
      <c r="R17" s="40">
        <f t="shared" si="1"/>
        <v>2530</v>
      </c>
      <c r="S17" s="40"/>
      <c r="T17" s="40">
        <f t="shared" si="0"/>
        <v>0</v>
      </c>
    </row>
    <row r="18" spans="1:20" ht="12">
      <c r="A18" s="9" t="s">
        <v>39</v>
      </c>
      <c r="B18" s="23"/>
      <c r="C18" s="20" t="s">
        <v>189</v>
      </c>
      <c r="D18" s="69" t="s">
        <v>32</v>
      </c>
      <c r="E18" s="66">
        <v>80</v>
      </c>
      <c r="F18" s="66">
        <v>80</v>
      </c>
      <c r="G18" s="66">
        <v>0</v>
      </c>
      <c r="H18" s="357">
        <v>0</v>
      </c>
      <c r="I18" s="66">
        <v>80</v>
      </c>
      <c r="J18" s="66">
        <v>50</v>
      </c>
      <c r="K18" s="70">
        <v>150</v>
      </c>
      <c r="L18" s="251">
        <v>0</v>
      </c>
      <c r="M18" s="135">
        <v>30</v>
      </c>
      <c r="N18" s="66">
        <v>0</v>
      </c>
      <c r="O18" s="66">
        <v>0</v>
      </c>
      <c r="P18" s="66">
        <v>0</v>
      </c>
      <c r="Q18" s="66">
        <v>50</v>
      </c>
      <c r="R18" s="40">
        <f t="shared" si="1"/>
        <v>520</v>
      </c>
      <c r="S18" s="40"/>
      <c r="T18" s="40">
        <f t="shared" si="0"/>
        <v>0</v>
      </c>
    </row>
    <row r="19" spans="1:20" ht="12">
      <c r="A19" s="9" t="s">
        <v>41</v>
      </c>
      <c r="B19" s="23"/>
      <c r="C19" s="20" t="s">
        <v>190</v>
      </c>
      <c r="D19" s="69" t="s">
        <v>32</v>
      </c>
      <c r="E19" s="66">
        <v>80</v>
      </c>
      <c r="F19" s="66">
        <v>80</v>
      </c>
      <c r="G19" s="66">
        <v>60</v>
      </c>
      <c r="H19" s="358">
        <v>40</v>
      </c>
      <c r="I19" s="66">
        <v>200</v>
      </c>
      <c r="J19" s="66">
        <v>200</v>
      </c>
      <c r="K19" s="67">
        <v>60</v>
      </c>
      <c r="L19" s="252">
        <v>40</v>
      </c>
      <c r="M19" s="91">
        <v>10</v>
      </c>
      <c r="N19" s="66">
        <v>0</v>
      </c>
      <c r="O19" s="66">
        <v>0</v>
      </c>
      <c r="P19" s="66">
        <v>30</v>
      </c>
      <c r="Q19" s="66">
        <v>50</v>
      </c>
      <c r="R19" s="40">
        <f t="shared" si="1"/>
        <v>850</v>
      </c>
      <c r="S19" s="18"/>
      <c r="T19" s="40">
        <f t="shared" si="0"/>
        <v>0</v>
      </c>
    </row>
    <row r="20" spans="1:20" ht="12">
      <c r="A20" s="9" t="s">
        <v>43</v>
      </c>
      <c r="B20" s="23"/>
      <c r="C20" s="257" t="s">
        <v>191</v>
      </c>
      <c r="D20" s="254" t="s">
        <v>32</v>
      </c>
      <c r="E20" s="255">
        <v>300</v>
      </c>
      <c r="F20" s="255">
        <v>100</v>
      </c>
      <c r="G20" s="255">
        <v>25</v>
      </c>
      <c r="H20" s="359">
        <v>80</v>
      </c>
      <c r="I20" s="255">
        <v>100</v>
      </c>
      <c r="J20" s="255">
        <v>100</v>
      </c>
      <c r="K20" s="255">
        <v>0</v>
      </c>
      <c r="L20" s="251">
        <v>40</v>
      </c>
      <c r="M20" s="255">
        <v>10</v>
      </c>
      <c r="N20" s="255">
        <v>40</v>
      </c>
      <c r="O20" s="255">
        <v>150</v>
      </c>
      <c r="P20" s="255">
        <v>100</v>
      </c>
      <c r="Q20" s="255">
        <v>100</v>
      </c>
      <c r="R20" s="255">
        <f t="shared" si="1"/>
        <v>1145</v>
      </c>
      <c r="S20" s="83"/>
      <c r="T20" s="40">
        <f t="shared" si="0"/>
        <v>0</v>
      </c>
    </row>
    <row r="21" spans="1:20" ht="25.5">
      <c r="A21" s="9"/>
      <c r="B21" s="128"/>
      <c r="C21" s="259" t="s">
        <v>192</v>
      </c>
      <c r="D21" s="75"/>
      <c r="E21" s="84"/>
      <c r="F21" s="84"/>
      <c r="G21" s="84"/>
      <c r="H21" s="360"/>
      <c r="I21" s="84"/>
      <c r="J21" s="84"/>
      <c r="K21" s="84"/>
      <c r="L21" s="253"/>
      <c r="M21" s="84"/>
      <c r="N21" s="84"/>
      <c r="O21" s="84"/>
      <c r="P21" s="84"/>
      <c r="Q21" s="84"/>
      <c r="R21" s="58"/>
      <c r="S21" s="76"/>
      <c r="T21" s="40"/>
    </row>
    <row r="22" spans="1:21" ht="15" customHeight="1">
      <c r="A22" s="77" t="s">
        <v>44</v>
      </c>
      <c r="B22" s="23"/>
      <c r="C22" s="258" t="s">
        <v>193</v>
      </c>
      <c r="D22" s="254" t="s">
        <v>32</v>
      </c>
      <c r="E22" s="256">
        <v>150</v>
      </c>
      <c r="F22" s="256">
        <v>100</v>
      </c>
      <c r="G22" s="256">
        <v>0</v>
      </c>
      <c r="H22" s="361">
        <v>0</v>
      </c>
      <c r="I22" s="256">
        <v>150</v>
      </c>
      <c r="J22" s="256">
        <v>100</v>
      </c>
      <c r="K22" s="256">
        <v>120</v>
      </c>
      <c r="L22" s="251">
        <v>0</v>
      </c>
      <c r="M22" s="256">
        <v>20</v>
      </c>
      <c r="N22" s="256">
        <v>40</v>
      </c>
      <c r="O22" s="256">
        <v>0</v>
      </c>
      <c r="P22" s="256">
        <v>15</v>
      </c>
      <c r="Q22" s="256">
        <v>0</v>
      </c>
      <c r="R22" s="255">
        <f t="shared" si="1"/>
        <v>695</v>
      </c>
      <c r="S22" s="97"/>
      <c r="T22" s="40">
        <f>R22*S22</f>
        <v>0</v>
      </c>
      <c r="U22" s="79"/>
    </row>
    <row r="23" spans="1:21" ht="15" customHeight="1">
      <c r="A23" s="77" t="s">
        <v>46</v>
      </c>
      <c r="B23" s="23"/>
      <c r="C23" s="80" t="s">
        <v>194</v>
      </c>
      <c r="D23" s="254" t="s">
        <v>32</v>
      </c>
      <c r="E23" s="256">
        <v>0</v>
      </c>
      <c r="F23" s="256">
        <v>0</v>
      </c>
      <c r="G23" s="256">
        <v>0</v>
      </c>
      <c r="H23" s="361">
        <v>0</v>
      </c>
      <c r="I23" s="256">
        <v>50</v>
      </c>
      <c r="J23" s="256">
        <v>80</v>
      </c>
      <c r="K23" s="256">
        <v>150</v>
      </c>
      <c r="L23" s="251">
        <v>0</v>
      </c>
      <c r="M23" s="256">
        <v>0</v>
      </c>
      <c r="N23" s="256">
        <v>0</v>
      </c>
      <c r="O23" s="256">
        <v>0</v>
      </c>
      <c r="P23" s="256">
        <v>10</v>
      </c>
      <c r="Q23" s="256">
        <v>0</v>
      </c>
      <c r="R23" s="255">
        <f t="shared" si="1"/>
        <v>290</v>
      </c>
      <c r="S23" s="97"/>
      <c r="T23" s="40">
        <f>R23*S23</f>
        <v>0</v>
      </c>
      <c r="U23" s="79"/>
    </row>
    <row r="24" spans="1:20" ht="24">
      <c r="A24" s="77" t="s">
        <v>48</v>
      </c>
      <c r="B24" s="23"/>
      <c r="C24" s="79" t="s">
        <v>195</v>
      </c>
      <c r="D24" s="254" t="s">
        <v>32</v>
      </c>
      <c r="E24" s="256">
        <v>150</v>
      </c>
      <c r="F24" s="256">
        <v>100</v>
      </c>
      <c r="G24" s="256">
        <v>60</v>
      </c>
      <c r="H24" s="361">
        <v>0</v>
      </c>
      <c r="I24" s="256">
        <v>200</v>
      </c>
      <c r="J24" s="256">
        <v>100</v>
      </c>
      <c r="K24" s="256">
        <v>120</v>
      </c>
      <c r="L24" s="251">
        <v>50</v>
      </c>
      <c r="M24" s="256">
        <v>20</v>
      </c>
      <c r="N24" s="256">
        <v>0</v>
      </c>
      <c r="O24" s="256">
        <v>200</v>
      </c>
      <c r="P24" s="256">
        <v>0</v>
      </c>
      <c r="Q24" s="256">
        <v>50</v>
      </c>
      <c r="R24" s="255">
        <f t="shared" si="1"/>
        <v>1050</v>
      </c>
      <c r="S24" s="123"/>
      <c r="T24" s="40">
        <f>R24*S24</f>
        <v>0</v>
      </c>
    </row>
    <row r="25" spans="1:20" ht="48">
      <c r="A25" s="77" t="s">
        <v>49</v>
      </c>
      <c r="B25" s="23"/>
      <c r="C25" s="68" t="s">
        <v>196</v>
      </c>
      <c r="D25" s="254" t="s">
        <v>32</v>
      </c>
      <c r="E25" s="256">
        <v>350</v>
      </c>
      <c r="F25" s="256">
        <v>400</v>
      </c>
      <c r="G25" s="256">
        <v>60</v>
      </c>
      <c r="H25" s="361">
        <v>100</v>
      </c>
      <c r="I25" s="256">
        <v>150</v>
      </c>
      <c r="J25" s="256">
        <v>400</v>
      </c>
      <c r="K25" s="256">
        <v>120</v>
      </c>
      <c r="L25" s="251">
        <v>80</v>
      </c>
      <c r="M25" s="256">
        <v>20</v>
      </c>
      <c r="N25" s="256">
        <v>40</v>
      </c>
      <c r="O25" s="256">
        <v>100</v>
      </c>
      <c r="P25" s="256">
        <v>100</v>
      </c>
      <c r="Q25" s="256">
        <v>150</v>
      </c>
      <c r="R25" s="255">
        <f t="shared" si="1"/>
        <v>2070</v>
      </c>
      <c r="S25" s="97"/>
      <c r="T25" s="40">
        <f>R25*S25</f>
        <v>0</v>
      </c>
    </row>
    <row r="26" spans="1:20" ht="12">
      <c r="A26" s="77" t="s">
        <v>50</v>
      </c>
      <c r="B26" s="23"/>
      <c r="C26" s="80" t="s">
        <v>197</v>
      </c>
      <c r="D26" s="254" t="s">
        <v>32</v>
      </c>
      <c r="E26" s="256">
        <v>90</v>
      </c>
      <c r="F26" s="256">
        <v>100</v>
      </c>
      <c r="G26" s="256">
        <v>0</v>
      </c>
      <c r="H26" s="361">
        <v>40</v>
      </c>
      <c r="I26" s="256">
        <v>50</v>
      </c>
      <c r="J26" s="256">
        <v>40</v>
      </c>
      <c r="K26" s="256">
        <v>100</v>
      </c>
      <c r="L26" s="251">
        <v>20</v>
      </c>
      <c r="M26" s="256">
        <v>30</v>
      </c>
      <c r="N26" s="256">
        <v>0</v>
      </c>
      <c r="O26" s="256">
        <v>0</v>
      </c>
      <c r="P26" s="256">
        <v>0</v>
      </c>
      <c r="Q26" s="256">
        <v>30</v>
      </c>
      <c r="R26" s="255">
        <f t="shared" si="1"/>
        <v>500</v>
      </c>
      <c r="S26" s="83"/>
      <c r="T26" s="40">
        <f>R26*S26</f>
        <v>0</v>
      </c>
    </row>
    <row r="27" spans="3:20" ht="12">
      <c r="C27" s="68"/>
      <c r="D27" s="75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 t="s">
        <v>76</v>
      </c>
      <c r="T27" s="18">
        <f>SUM(T12:T26)</f>
        <v>0</v>
      </c>
    </row>
    <row r="28" spans="3:20" ht="12">
      <c r="C28" s="50"/>
      <c r="D28" s="75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51"/>
      <c r="T28" s="51"/>
    </row>
    <row r="29" spans="3:20" ht="12">
      <c r="C29" s="4"/>
      <c r="D29" s="75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51"/>
      <c r="T29" s="51"/>
    </row>
    <row r="30" spans="2:20" ht="12">
      <c r="B30" s="51"/>
      <c r="C30" s="79"/>
      <c r="D30" s="75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51"/>
      <c r="T30" s="51"/>
    </row>
    <row r="31" spans="2:20" ht="12">
      <c r="B31" s="51"/>
      <c r="C31" s="79"/>
      <c r="D31" s="75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51"/>
      <c r="T31" s="51"/>
    </row>
    <row r="32" spans="2:20" ht="12">
      <c r="B32" s="51"/>
      <c r="C32" s="79"/>
      <c r="D32" s="75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51"/>
      <c r="T32" s="51"/>
    </row>
    <row r="33" spans="3:20" ht="12">
      <c r="C33" s="50"/>
      <c r="D33" s="75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51"/>
      <c r="T33" s="51"/>
    </row>
    <row r="34" spans="3:20" ht="12">
      <c r="C34" s="50"/>
      <c r="D34" s="75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51"/>
      <c r="T34" s="51"/>
    </row>
    <row r="35" spans="3:20" ht="12">
      <c r="C35" s="50"/>
      <c r="D35" s="75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51"/>
      <c r="T35" s="51"/>
    </row>
    <row r="36" spans="1:20" ht="60.75" customHeight="1">
      <c r="A36" s="9" t="s">
        <v>2</v>
      </c>
      <c r="B36" s="14" t="s">
        <v>179</v>
      </c>
      <c r="C36" s="11" t="s">
        <v>4</v>
      </c>
      <c r="D36" s="13" t="s">
        <v>77</v>
      </c>
      <c r="E36" s="404" t="s">
        <v>7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13" t="s">
        <v>198</v>
      </c>
      <c r="T36" s="13" t="s">
        <v>9</v>
      </c>
    </row>
    <row r="37" spans="1:20" ht="36">
      <c r="A37" s="9" t="s">
        <v>10</v>
      </c>
      <c r="B37" s="23"/>
      <c r="C37" s="264"/>
      <c r="D37" s="86"/>
      <c r="E37" s="19" t="s">
        <v>12</v>
      </c>
      <c r="F37" s="19" t="s">
        <v>13</v>
      </c>
      <c r="G37" s="19" t="s">
        <v>14</v>
      </c>
      <c r="H37" s="10" t="s">
        <v>15</v>
      </c>
      <c r="I37" s="10" t="s">
        <v>16</v>
      </c>
      <c r="J37" s="19" t="s">
        <v>17</v>
      </c>
      <c r="K37" s="19" t="s">
        <v>18</v>
      </c>
      <c r="L37" s="19" t="s">
        <v>19</v>
      </c>
      <c r="M37" s="19" t="s">
        <v>20</v>
      </c>
      <c r="N37" s="19" t="s">
        <v>21</v>
      </c>
      <c r="O37" s="19" t="s">
        <v>22</v>
      </c>
      <c r="P37" s="12" t="s">
        <v>23</v>
      </c>
      <c r="Q37" s="19" t="s">
        <v>24</v>
      </c>
      <c r="R37" s="40" t="s">
        <v>182</v>
      </c>
      <c r="S37" s="14" t="s">
        <v>78</v>
      </c>
      <c r="T37" s="11">
        <f>T27</f>
        <v>0</v>
      </c>
    </row>
    <row r="38" spans="1:20" ht="25.5">
      <c r="A38" s="9"/>
      <c r="B38" s="128"/>
      <c r="C38" s="266" t="s">
        <v>199</v>
      </c>
      <c r="D38" s="87"/>
      <c r="E38" s="88"/>
      <c r="F38" s="88"/>
      <c r="G38" s="88"/>
      <c r="H38" s="88"/>
      <c r="I38" s="88"/>
      <c r="J38" s="88"/>
      <c r="K38" s="88"/>
      <c r="L38" s="262"/>
      <c r="M38" s="88"/>
      <c r="N38" s="88"/>
      <c r="O38" s="88"/>
      <c r="P38" s="88"/>
      <c r="Q38" s="88"/>
      <c r="R38" s="88"/>
      <c r="S38" s="23"/>
      <c r="T38" s="89"/>
    </row>
    <row r="39" spans="1:20" ht="12.75">
      <c r="A39" s="9" t="s">
        <v>52</v>
      </c>
      <c r="B39" s="23"/>
      <c r="C39" s="265" t="s">
        <v>200</v>
      </c>
      <c r="D39" s="63" t="s">
        <v>32</v>
      </c>
      <c r="E39" s="65">
        <v>150</v>
      </c>
      <c r="F39" s="65">
        <v>100</v>
      </c>
      <c r="G39" s="65">
        <v>0</v>
      </c>
      <c r="H39" s="347">
        <v>0</v>
      </c>
      <c r="I39" s="65">
        <v>10</v>
      </c>
      <c r="J39" s="70">
        <v>100</v>
      </c>
      <c r="K39" s="70">
        <v>50</v>
      </c>
      <c r="L39" s="251">
        <v>20</v>
      </c>
      <c r="M39" s="88">
        <v>0</v>
      </c>
      <c r="N39" s="70">
        <v>0</v>
      </c>
      <c r="O39" s="70">
        <v>0</v>
      </c>
      <c r="P39" s="70">
        <v>50</v>
      </c>
      <c r="Q39" s="70">
        <v>0</v>
      </c>
      <c r="R39" s="70">
        <f>SUM(E39:Q39)</f>
        <v>480</v>
      </c>
      <c r="S39" s="90"/>
      <c r="T39" s="260">
        <f>R39*S39</f>
        <v>0</v>
      </c>
    </row>
    <row r="40" spans="1:20" ht="12">
      <c r="A40" s="9" t="s">
        <v>54</v>
      </c>
      <c r="B40" s="23"/>
      <c r="C40" s="26" t="s">
        <v>201</v>
      </c>
      <c r="D40" s="63" t="s">
        <v>32</v>
      </c>
      <c r="E40" s="65">
        <v>80</v>
      </c>
      <c r="F40" s="65">
        <v>60</v>
      </c>
      <c r="G40" s="65">
        <v>20</v>
      </c>
      <c r="H40" s="347">
        <v>10</v>
      </c>
      <c r="I40" s="65">
        <v>50</v>
      </c>
      <c r="J40" s="70">
        <v>0</v>
      </c>
      <c r="K40" s="70">
        <v>25</v>
      </c>
      <c r="L40" s="251">
        <v>0</v>
      </c>
      <c r="M40" s="88">
        <v>20</v>
      </c>
      <c r="N40" s="70">
        <v>40</v>
      </c>
      <c r="O40" s="70">
        <v>0</v>
      </c>
      <c r="P40" s="70">
        <v>30</v>
      </c>
      <c r="Q40" s="70">
        <v>0</v>
      </c>
      <c r="R40" s="70">
        <f>SUM(E40:Q40)</f>
        <v>335</v>
      </c>
      <c r="S40" s="90"/>
      <c r="T40" s="260">
        <f>R40*S40</f>
        <v>0</v>
      </c>
    </row>
    <row r="41" spans="1:20" ht="24">
      <c r="A41" s="9" t="s">
        <v>55</v>
      </c>
      <c r="B41" s="23"/>
      <c r="C41" s="50" t="s">
        <v>202</v>
      </c>
      <c r="D41" s="63" t="s">
        <v>32</v>
      </c>
      <c r="E41" s="91">
        <v>80</v>
      </c>
      <c r="F41" s="66">
        <v>80</v>
      </c>
      <c r="G41" s="66">
        <v>60</v>
      </c>
      <c r="H41" s="348">
        <v>50</v>
      </c>
      <c r="I41" s="67">
        <v>200</v>
      </c>
      <c r="J41" s="67">
        <v>150</v>
      </c>
      <c r="K41" s="67">
        <v>0</v>
      </c>
      <c r="L41" s="251">
        <v>20</v>
      </c>
      <c r="M41" s="262">
        <v>20</v>
      </c>
      <c r="N41" s="67">
        <v>40</v>
      </c>
      <c r="O41" s="67">
        <v>0</v>
      </c>
      <c r="P41" s="67">
        <v>100</v>
      </c>
      <c r="Q41" s="67">
        <v>50</v>
      </c>
      <c r="R41" s="70">
        <f>SUM(E41:Q41)</f>
        <v>850</v>
      </c>
      <c r="S41" s="90"/>
      <c r="T41" s="260">
        <f>R41*S41</f>
        <v>0</v>
      </c>
    </row>
    <row r="42" spans="1:20" ht="25.5">
      <c r="A42" s="9"/>
      <c r="B42" s="128"/>
      <c r="C42" s="266" t="s">
        <v>203</v>
      </c>
      <c r="D42" s="87"/>
      <c r="E42" s="88"/>
      <c r="F42" s="88"/>
      <c r="G42" s="88"/>
      <c r="H42" s="349"/>
      <c r="I42" s="88"/>
      <c r="J42" s="88"/>
      <c r="K42" s="88"/>
      <c r="L42" s="253"/>
      <c r="M42" s="88"/>
      <c r="N42" s="88"/>
      <c r="O42" s="88"/>
      <c r="P42" s="88"/>
      <c r="Q42" s="88"/>
      <c r="R42" s="70"/>
      <c r="S42" s="89"/>
      <c r="T42" s="260"/>
    </row>
    <row r="43" spans="1:20" ht="24.75" customHeight="1">
      <c r="A43" s="9" t="s">
        <v>57</v>
      </c>
      <c r="B43" s="23"/>
      <c r="C43" s="267" t="s">
        <v>202</v>
      </c>
      <c r="D43" s="63" t="s">
        <v>32</v>
      </c>
      <c r="E43" s="81">
        <v>250</v>
      </c>
      <c r="F43" s="81">
        <v>0</v>
      </c>
      <c r="G43" s="81">
        <v>60</v>
      </c>
      <c r="H43" s="350">
        <v>40</v>
      </c>
      <c r="I43" s="92">
        <v>100</v>
      </c>
      <c r="J43" s="92">
        <v>250</v>
      </c>
      <c r="K43" s="93">
        <v>50</v>
      </c>
      <c r="L43" s="251">
        <v>60</v>
      </c>
      <c r="M43" s="84">
        <v>30</v>
      </c>
      <c r="N43" s="93">
        <v>80</v>
      </c>
      <c r="O43" s="93">
        <v>0</v>
      </c>
      <c r="P43" s="93">
        <v>0</v>
      </c>
      <c r="Q43" s="93">
        <v>100</v>
      </c>
      <c r="R43" s="70">
        <f>SUM(E43:Q43)</f>
        <v>1020</v>
      </c>
      <c r="S43" s="40"/>
      <c r="T43" s="260">
        <f>R43*S43</f>
        <v>0</v>
      </c>
    </row>
    <row r="44" spans="1:20" ht="12">
      <c r="A44" s="9" t="s">
        <v>59</v>
      </c>
      <c r="B44" s="23"/>
      <c r="C44" s="94" t="s">
        <v>204</v>
      </c>
      <c r="D44" s="63" t="s">
        <v>32</v>
      </c>
      <c r="E44" s="65">
        <v>150</v>
      </c>
      <c r="F44" s="65">
        <v>0</v>
      </c>
      <c r="G44" s="65">
        <v>0</v>
      </c>
      <c r="H44" s="347">
        <v>0</v>
      </c>
      <c r="I44" s="65">
        <v>0</v>
      </c>
      <c r="J44" s="65">
        <v>0</v>
      </c>
      <c r="K44" s="70">
        <v>25</v>
      </c>
      <c r="L44" s="251">
        <v>0</v>
      </c>
      <c r="M44" s="88">
        <v>0</v>
      </c>
      <c r="N44" s="67">
        <v>0</v>
      </c>
      <c r="O44" s="67">
        <v>0</v>
      </c>
      <c r="P44" s="67">
        <v>0</v>
      </c>
      <c r="Q44" s="67">
        <v>0</v>
      </c>
      <c r="R44" s="67">
        <f>SUM(E44:Q44)</f>
        <v>175</v>
      </c>
      <c r="S44" s="129"/>
      <c r="T44" s="260">
        <f>R44*S44</f>
        <v>0</v>
      </c>
    </row>
    <row r="45" spans="3:20" ht="12.75" customHeight="1">
      <c r="C45" s="50"/>
      <c r="D45" s="7"/>
      <c r="E45" s="7"/>
      <c r="G45" s="95"/>
      <c r="H45" s="95"/>
      <c r="I45" s="95"/>
      <c r="J45" s="95"/>
      <c r="K45" s="95"/>
      <c r="L45" s="8"/>
      <c r="M45" s="95"/>
      <c r="N45" s="416" t="s">
        <v>25</v>
      </c>
      <c r="O45" s="416"/>
      <c r="P45" s="416"/>
      <c r="Q45" s="268"/>
      <c r="R45" s="269" t="s">
        <v>165</v>
      </c>
      <c r="S45" s="270"/>
      <c r="T45" s="261">
        <f>SUM(T37:T44)</f>
        <v>0</v>
      </c>
    </row>
    <row r="46" spans="3:20" ht="20.25" customHeight="1">
      <c r="C46" s="5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13" t="s">
        <v>166</v>
      </c>
      <c r="R46" s="414"/>
      <c r="S46" s="415"/>
      <c r="T46" s="261">
        <f>T45*0.055</f>
        <v>0</v>
      </c>
    </row>
    <row r="47" spans="3:20" ht="12">
      <c r="C47" s="5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72"/>
      <c r="R47" s="273" t="s">
        <v>167</v>
      </c>
      <c r="S47" s="270"/>
      <c r="T47" s="261">
        <f>T45+T46</f>
        <v>0</v>
      </c>
    </row>
    <row r="48" spans="3:20" ht="12">
      <c r="C48" s="5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51"/>
      <c r="T48" s="51"/>
    </row>
    <row r="49" spans="3:20" ht="12">
      <c r="C49" s="5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51"/>
      <c r="T49" s="51"/>
    </row>
    <row r="50" spans="3:20" ht="12" customHeight="1"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</row>
    <row r="51" spans="3:20" ht="12" customHeight="1">
      <c r="C51" s="412" t="s">
        <v>168</v>
      </c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</row>
    <row r="53" ht="18.75" customHeight="1"/>
    <row r="54" spans="3:20" ht="27.75" customHeight="1">
      <c r="C54" s="417" t="s">
        <v>169</v>
      </c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</row>
    <row r="55" spans="3:20" ht="30.75" customHeight="1">
      <c r="C55" s="412" t="s">
        <v>170</v>
      </c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</row>
    <row r="57" ht="19.5" customHeight="1"/>
    <row r="58" spans="3:6" ht="12">
      <c r="C58" s="3" t="s">
        <v>171</v>
      </c>
      <c r="F58" s="5" t="s">
        <v>172</v>
      </c>
    </row>
    <row r="59" ht="12">
      <c r="E59" s="96" t="s">
        <v>173</v>
      </c>
    </row>
    <row r="60" ht="12">
      <c r="E60" s="96" t="s">
        <v>174</v>
      </c>
    </row>
    <row r="61" ht="12">
      <c r="E61" s="96" t="s">
        <v>175</v>
      </c>
    </row>
    <row r="90" ht="14.25" customHeight="1"/>
  </sheetData>
  <sheetProtection selectLockedCells="1" selectUnlockedCells="1"/>
  <mergeCells count="14">
    <mergeCell ref="C4:T4"/>
    <mergeCell ref="C5:T5"/>
    <mergeCell ref="C7:T7"/>
    <mergeCell ref="C8:T8"/>
    <mergeCell ref="E36:R36"/>
    <mergeCell ref="A9:G9"/>
    <mergeCell ref="E10:R10"/>
    <mergeCell ref="C11:D11"/>
    <mergeCell ref="Q46:S46"/>
    <mergeCell ref="N45:P45"/>
    <mergeCell ref="C54:T54"/>
    <mergeCell ref="C55:T55"/>
    <mergeCell ref="C50:T50"/>
    <mergeCell ref="C51:T51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 - PIBRAC&amp;R&amp;9Lycée Saint-Exupéry
Clg Guillaumet-Mermoz
BLAGNAC</oddHeader>
    <oddFooter>&amp;RPage &amp;P
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6:U80"/>
  <sheetViews>
    <sheetView zoomScalePageLayoutView="0" workbookViewId="0" topLeftCell="A43">
      <selection activeCell="S57" sqref="S57"/>
    </sheetView>
  </sheetViews>
  <sheetFormatPr defaultColWidth="11.421875" defaultRowHeight="12.75"/>
  <cols>
    <col min="1" max="1" width="8.00390625" style="4" customWidth="1"/>
    <col min="2" max="2" width="5.8515625" style="6" customWidth="1"/>
    <col min="3" max="3" width="21.8515625" style="181" customWidth="1"/>
    <col min="4" max="4" width="8.00390625" style="4" customWidth="1"/>
    <col min="5" max="5" width="7.8515625" style="5" customWidth="1"/>
    <col min="6" max="6" width="6.57421875" style="6" customWidth="1"/>
    <col min="7" max="7" width="7.421875" style="6" customWidth="1"/>
    <col min="8" max="8" width="5.00390625" style="5" customWidth="1"/>
    <col min="9" max="9" width="9.421875" style="5" customWidth="1"/>
    <col min="10" max="10" width="7.421875" style="5" customWidth="1"/>
    <col min="11" max="11" width="6.8515625" style="5" customWidth="1"/>
    <col min="12" max="12" width="7.140625" style="5" customWidth="1"/>
    <col min="13" max="13" width="6.421875" style="5" customWidth="1"/>
    <col min="14" max="14" width="8.421875" style="5" customWidth="1"/>
    <col min="15" max="15" width="6.421875" style="5" customWidth="1"/>
    <col min="16" max="17" width="7.57421875" style="5" customWidth="1"/>
    <col min="18" max="18" width="6.421875" style="5" customWidth="1"/>
    <col min="19" max="19" width="5.140625" style="5" customWidth="1"/>
    <col min="20" max="20" width="7.57421875" style="4" customWidth="1"/>
    <col min="21" max="21" width="5.57421875" style="4" customWidth="1"/>
    <col min="22" max="16384" width="11.421875" style="4" customWidth="1"/>
  </cols>
  <sheetData>
    <row r="6" spans="3:21" ht="12" customHeight="1">
      <c r="C6" s="405" t="s">
        <v>886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</row>
    <row r="7" spans="3:21" ht="12" customHeight="1">
      <c r="C7" s="405" t="s">
        <v>0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</row>
    <row r="8" spans="3:21" ht="48">
      <c r="C8" s="307" t="s">
        <v>811</v>
      </c>
      <c r="D8" s="7"/>
      <c r="E8" s="7"/>
      <c r="F8" s="58"/>
      <c r="G8" s="5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3:21" ht="12" customHeight="1">
      <c r="C9" s="406" t="s">
        <v>812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</row>
    <row r="10" spans="3:21" ht="12" customHeight="1">
      <c r="C10" s="406" t="s">
        <v>813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</row>
    <row r="11" spans="3:21" ht="12" customHeight="1"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</row>
    <row r="12" spans="1:21" ht="63.75" customHeight="1">
      <c r="A12" s="109" t="s">
        <v>2</v>
      </c>
      <c r="B12" s="147" t="s">
        <v>814</v>
      </c>
      <c r="C12" s="14" t="s">
        <v>4</v>
      </c>
      <c r="D12" s="13" t="s">
        <v>5</v>
      </c>
      <c r="E12" s="13" t="s">
        <v>77</v>
      </c>
      <c r="F12" s="404" t="s">
        <v>7</v>
      </c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229" t="s">
        <v>198</v>
      </c>
      <c r="U12" s="14" t="s">
        <v>9</v>
      </c>
    </row>
    <row r="13" spans="1:21" ht="36" customHeight="1">
      <c r="A13" s="109" t="s">
        <v>10</v>
      </c>
      <c r="B13" s="147"/>
      <c r="C13" s="433" t="s">
        <v>815</v>
      </c>
      <c r="D13" s="433"/>
      <c r="E13" s="433"/>
      <c r="F13" s="14" t="s">
        <v>12</v>
      </c>
      <c r="G13" s="14" t="s">
        <v>13</v>
      </c>
      <c r="H13" s="14" t="s">
        <v>249</v>
      </c>
      <c r="I13" s="14" t="s">
        <v>15</v>
      </c>
      <c r="J13" s="14" t="s">
        <v>16</v>
      </c>
      <c r="K13" s="14" t="s">
        <v>250</v>
      </c>
      <c r="L13" s="14" t="s">
        <v>18</v>
      </c>
      <c r="M13" s="33" t="s">
        <v>19</v>
      </c>
      <c r="N13" s="14" t="s">
        <v>20</v>
      </c>
      <c r="O13" s="14" t="s">
        <v>21</v>
      </c>
      <c r="P13" s="14" t="s">
        <v>22</v>
      </c>
      <c r="Q13" s="14" t="s">
        <v>23</v>
      </c>
      <c r="R13" s="14" t="s">
        <v>24</v>
      </c>
      <c r="S13" s="14" t="s">
        <v>182</v>
      </c>
      <c r="T13" s="123"/>
      <c r="U13" s="9"/>
    </row>
    <row r="14" spans="1:21" ht="22.5" customHeight="1">
      <c r="A14" s="23" t="s">
        <v>26</v>
      </c>
      <c r="B14" s="147"/>
      <c r="C14" s="47" t="s">
        <v>816</v>
      </c>
      <c r="D14" s="9"/>
      <c r="E14" s="63" t="s">
        <v>32</v>
      </c>
      <c r="F14" s="18">
        <v>150</v>
      </c>
      <c r="G14" s="18">
        <v>10</v>
      </c>
      <c r="H14" s="18">
        <v>120</v>
      </c>
      <c r="I14" s="351">
        <v>0</v>
      </c>
      <c r="J14" s="18">
        <v>150</v>
      </c>
      <c r="K14" s="18">
        <v>100</v>
      </c>
      <c r="L14" s="147">
        <v>100</v>
      </c>
      <c r="M14" s="251">
        <v>25</v>
      </c>
      <c r="N14" s="97">
        <v>25</v>
      </c>
      <c r="O14" s="18">
        <v>100</v>
      </c>
      <c r="P14" s="18">
        <v>0</v>
      </c>
      <c r="Q14" s="18">
        <v>10</v>
      </c>
      <c r="R14" s="18">
        <v>50</v>
      </c>
      <c r="S14" s="18">
        <f>SUM(F14:R14)</f>
        <v>840</v>
      </c>
      <c r="T14" s="123"/>
      <c r="U14" s="111">
        <f>S14*T14</f>
        <v>0</v>
      </c>
    </row>
    <row r="15" spans="1:21" ht="24">
      <c r="A15" s="23" t="s">
        <v>29</v>
      </c>
      <c r="B15" s="147"/>
      <c r="C15" s="47" t="s">
        <v>817</v>
      </c>
      <c r="D15" s="9"/>
      <c r="E15" s="63" t="s">
        <v>32</v>
      </c>
      <c r="F15" s="18">
        <v>80</v>
      </c>
      <c r="G15" s="18">
        <v>10</v>
      </c>
      <c r="H15" s="18">
        <v>120</v>
      </c>
      <c r="I15" s="351">
        <v>40</v>
      </c>
      <c r="J15" s="18">
        <v>100</v>
      </c>
      <c r="K15" s="18">
        <v>100</v>
      </c>
      <c r="L15" s="147">
        <v>60</v>
      </c>
      <c r="M15" s="251">
        <v>25</v>
      </c>
      <c r="N15" s="97">
        <v>25</v>
      </c>
      <c r="O15" s="18">
        <v>100</v>
      </c>
      <c r="P15" s="18">
        <v>0</v>
      </c>
      <c r="Q15" s="18">
        <v>0</v>
      </c>
      <c r="R15" s="18">
        <v>20</v>
      </c>
      <c r="S15" s="18">
        <f aca="true" t="shared" si="0" ref="S15:S29">SUM(F15:R15)</f>
        <v>680</v>
      </c>
      <c r="T15" s="123"/>
      <c r="U15" s="111">
        <f aca="true" t="shared" si="1" ref="U15:U20">S15*T15</f>
        <v>0</v>
      </c>
    </row>
    <row r="16" spans="1:21" ht="12">
      <c r="A16" s="23" t="s">
        <v>30</v>
      </c>
      <c r="B16" s="147"/>
      <c r="C16" s="47" t="s">
        <v>818</v>
      </c>
      <c r="D16" s="9"/>
      <c r="E16" s="63" t="s">
        <v>32</v>
      </c>
      <c r="F16" s="18">
        <v>250</v>
      </c>
      <c r="G16" s="18">
        <v>20</v>
      </c>
      <c r="H16" s="18">
        <v>60</v>
      </c>
      <c r="I16" s="351">
        <v>0</v>
      </c>
      <c r="J16" s="18">
        <v>50</v>
      </c>
      <c r="K16" s="18">
        <v>50</v>
      </c>
      <c r="L16" s="147">
        <v>0</v>
      </c>
      <c r="M16" s="251">
        <v>150</v>
      </c>
      <c r="N16" s="97">
        <v>30</v>
      </c>
      <c r="O16" s="18">
        <v>100</v>
      </c>
      <c r="P16" s="18">
        <v>0</v>
      </c>
      <c r="Q16" s="18">
        <v>30</v>
      </c>
      <c r="R16" s="18">
        <v>50</v>
      </c>
      <c r="S16" s="18">
        <f t="shared" si="0"/>
        <v>790</v>
      </c>
      <c r="T16" s="123"/>
      <c r="U16" s="111">
        <f t="shared" si="1"/>
        <v>0</v>
      </c>
    </row>
    <row r="17" spans="1:21" ht="25.5" customHeight="1">
      <c r="A17" s="23" t="s">
        <v>33</v>
      </c>
      <c r="B17" s="147"/>
      <c r="C17" s="230" t="s">
        <v>819</v>
      </c>
      <c r="D17" s="9"/>
      <c r="E17" s="63" t="s">
        <v>32</v>
      </c>
      <c r="F17" s="18">
        <v>250</v>
      </c>
      <c r="G17" s="18">
        <v>100</v>
      </c>
      <c r="H17" s="18">
        <v>60</v>
      </c>
      <c r="I17" s="351">
        <v>60</v>
      </c>
      <c r="J17" s="18">
        <v>100</v>
      </c>
      <c r="K17" s="18">
        <v>100</v>
      </c>
      <c r="L17" s="147">
        <v>400</v>
      </c>
      <c r="M17" s="251">
        <v>100</v>
      </c>
      <c r="N17" s="97">
        <v>50</v>
      </c>
      <c r="O17" s="18">
        <v>100</v>
      </c>
      <c r="P17" s="18">
        <v>150</v>
      </c>
      <c r="Q17" s="18">
        <v>0</v>
      </c>
      <c r="R17" s="18">
        <v>100</v>
      </c>
      <c r="S17" s="18">
        <f t="shared" si="0"/>
        <v>1570</v>
      </c>
      <c r="T17" s="123"/>
      <c r="U17" s="111">
        <f t="shared" si="1"/>
        <v>0</v>
      </c>
    </row>
    <row r="18" spans="1:21" ht="12">
      <c r="A18" s="23" t="s">
        <v>35</v>
      </c>
      <c r="B18" s="147"/>
      <c r="C18" s="47" t="s">
        <v>820</v>
      </c>
      <c r="D18" s="9"/>
      <c r="E18" s="63" t="s">
        <v>32</v>
      </c>
      <c r="F18" s="18">
        <v>0</v>
      </c>
      <c r="G18" s="18">
        <v>0</v>
      </c>
      <c r="H18" s="18">
        <v>0</v>
      </c>
      <c r="I18" s="351">
        <v>0</v>
      </c>
      <c r="J18" s="18">
        <v>60</v>
      </c>
      <c r="K18" s="18">
        <v>0</v>
      </c>
      <c r="L18" s="147">
        <v>0</v>
      </c>
      <c r="M18" s="251">
        <v>100</v>
      </c>
      <c r="N18" s="97">
        <v>0</v>
      </c>
      <c r="O18" s="18">
        <v>100</v>
      </c>
      <c r="P18" s="18">
        <v>0</v>
      </c>
      <c r="Q18" s="18">
        <v>100</v>
      </c>
      <c r="R18" s="18">
        <v>0</v>
      </c>
      <c r="S18" s="18">
        <f t="shared" si="0"/>
        <v>360</v>
      </c>
      <c r="T18" s="123"/>
      <c r="U18" s="111">
        <f t="shared" si="1"/>
        <v>0</v>
      </c>
    </row>
    <row r="19" spans="1:21" ht="12">
      <c r="A19" s="23" t="s">
        <v>37</v>
      </c>
      <c r="B19" s="147"/>
      <c r="C19" s="47" t="s">
        <v>821</v>
      </c>
      <c r="D19" s="9"/>
      <c r="E19" s="63" t="s">
        <v>32</v>
      </c>
      <c r="F19" s="18">
        <v>300</v>
      </c>
      <c r="G19" s="18">
        <v>20</v>
      </c>
      <c r="H19" s="18">
        <v>180</v>
      </c>
      <c r="I19" s="351">
        <v>0</v>
      </c>
      <c r="J19" s="18">
        <v>0</v>
      </c>
      <c r="K19" s="18">
        <v>0</v>
      </c>
      <c r="L19" s="147">
        <v>250</v>
      </c>
      <c r="M19" s="251">
        <v>0</v>
      </c>
      <c r="N19" s="97">
        <v>30</v>
      </c>
      <c r="O19" s="18">
        <v>0</v>
      </c>
      <c r="P19" s="18">
        <v>100</v>
      </c>
      <c r="Q19" s="18">
        <v>0</v>
      </c>
      <c r="R19" s="18">
        <v>50</v>
      </c>
      <c r="S19" s="18">
        <f t="shared" si="0"/>
        <v>930</v>
      </c>
      <c r="T19" s="123"/>
      <c r="U19" s="111">
        <f t="shared" si="1"/>
        <v>0</v>
      </c>
    </row>
    <row r="20" spans="1:21" ht="12">
      <c r="A20" s="23" t="s">
        <v>39</v>
      </c>
      <c r="B20" s="147"/>
      <c r="C20" s="47" t="s">
        <v>822</v>
      </c>
      <c r="D20" s="9"/>
      <c r="E20" s="63" t="s">
        <v>32</v>
      </c>
      <c r="F20" s="18">
        <v>300</v>
      </c>
      <c r="G20" s="18">
        <v>100</v>
      </c>
      <c r="H20" s="18">
        <v>120</v>
      </c>
      <c r="I20" s="351">
        <v>150</v>
      </c>
      <c r="J20" s="18">
        <v>50</v>
      </c>
      <c r="K20" s="18">
        <v>100</v>
      </c>
      <c r="L20" s="147">
        <v>150</v>
      </c>
      <c r="M20" s="251">
        <v>20</v>
      </c>
      <c r="N20" s="97">
        <v>30</v>
      </c>
      <c r="O20" s="18">
        <v>100</v>
      </c>
      <c r="P20" s="18">
        <v>100</v>
      </c>
      <c r="Q20" s="18">
        <v>0</v>
      </c>
      <c r="R20" s="18">
        <v>50</v>
      </c>
      <c r="S20" s="18">
        <f t="shared" si="0"/>
        <v>1270</v>
      </c>
      <c r="T20" s="123"/>
      <c r="U20" s="111">
        <f t="shared" si="1"/>
        <v>0</v>
      </c>
    </row>
    <row r="21" spans="1:21" ht="17.25" customHeight="1">
      <c r="A21" s="23" t="s">
        <v>41</v>
      </c>
      <c r="B21" s="147"/>
      <c r="C21" s="47" t="s">
        <v>823</v>
      </c>
      <c r="D21" s="9"/>
      <c r="E21" s="63" t="s">
        <v>32</v>
      </c>
      <c r="F21" s="18">
        <v>0</v>
      </c>
      <c r="G21" s="18">
        <v>0</v>
      </c>
      <c r="H21" s="18">
        <v>120</v>
      </c>
      <c r="I21" s="351">
        <v>0</v>
      </c>
      <c r="J21" s="18">
        <v>50</v>
      </c>
      <c r="K21" s="18">
        <v>50</v>
      </c>
      <c r="L21" s="147">
        <v>0</v>
      </c>
      <c r="M21" s="251">
        <v>0</v>
      </c>
      <c r="N21" s="97">
        <v>0</v>
      </c>
      <c r="O21" s="18">
        <v>0</v>
      </c>
      <c r="P21" s="18">
        <v>0</v>
      </c>
      <c r="Q21" s="18">
        <v>0</v>
      </c>
      <c r="R21" s="18">
        <v>0</v>
      </c>
      <c r="S21" s="18">
        <f t="shared" si="0"/>
        <v>220</v>
      </c>
      <c r="T21" s="123"/>
      <c r="U21" s="111">
        <f>S21*T21</f>
        <v>0</v>
      </c>
    </row>
    <row r="22" spans="1:21" ht="17.25" customHeight="1">
      <c r="A22" s="23" t="s">
        <v>43</v>
      </c>
      <c r="B22" s="147"/>
      <c r="C22" s="47" t="s">
        <v>824</v>
      </c>
      <c r="D22" s="9"/>
      <c r="E22" s="63" t="s">
        <v>32</v>
      </c>
      <c r="F22" s="18">
        <v>100</v>
      </c>
      <c r="G22" s="18">
        <v>10</v>
      </c>
      <c r="H22" s="18">
        <v>0</v>
      </c>
      <c r="I22" s="351">
        <v>0</v>
      </c>
      <c r="J22" s="18">
        <v>50</v>
      </c>
      <c r="K22" s="18">
        <v>20</v>
      </c>
      <c r="L22" s="147">
        <v>50</v>
      </c>
      <c r="M22" s="251">
        <v>10</v>
      </c>
      <c r="N22" s="97">
        <v>0</v>
      </c>
      <c r="O22" s="18">
        <v>0</v>
      </c>
      <c r="P22" s="18">
        <v>0</v>
      </c>
      <c r="Q22" s="18">
        <v>5</v>
      </c>
      <c r="R22" s="18">
        <v>20</v>
      </c>
      <c r="S22" s="18">
        <f t="shared" si="0"/>
        <v>265</v>
      </c>
      <c r="T22" s="123"/>
      <c r="U22" s="111">
        <f>S22*T22</f>
        <v>0</v>
      </c>
    </row>
    <row r="23" spans="1:21" ht="24.75" customHeight="1">
      <c r="A23" s="23" t="s">
        <v>44</v>
      </c>
      <c r="B23" s="147"/>
      <c r="C23" s="47" t="s">
        <v>825</v>
      </c>
      <c r="D23" s="9"/>
      <c r="E23" s="63" t="s">
        <v>32</v>
      </c>
      <c r="F23" s="18">
        <v>0</v>
      </c>
      <c r="G23" s="18">
        <v>0</v>
      </c>
      <c r="H23" s="18">
        <v>120</v>
      </c>
      <c r="I23" s="351">
        <v>0</v>
      </c>
      <c r="J23" s="18">
        <v>30</v>
      </c>
      <c r="K23" s="18">
        <v>10</v>
      </c>
      <c r="L23" s="147">
        <v>0</v>
      </c>
      <c r="M23" s="251">
        <v>0</v>
      </c>
      <c r="N23" s="97">
        <v>20</v>
      </c>
      <c r="O23" s="18">
        <v>0</v>
      </c>
      <c r="P23" s="18">
        <v>0</v>
      </c>
      <c r="Q23" s="18">
        <v>5</v>
      </c>
      <c r="R23" s="18">
        <v>20</v>
      </c>
      <c r="S23" s="18">
        <f t="shared" si="0"/>
        <v>205</v>
      </c>
      <c r="T23" s="123"/>
      <c r="U23" s="111">
        <f aca="true" t="shared" si="2" ref="U23:U29">S23*T23</f>
        <v>0</v>
      </c>
    </row>
    <row r="24" spans="1:21" ht="30" customHeight="1">
      <c r="A24" s="23" t="s">
        <v>46</v>
      </c>
      <c r="B24" s="147"/>
      <c r="C24" s="47" t="s">
        <v>826</v>
      </c>
      <c r="D24" s="9"/>
      <c r="E24" s="63" t="s">
        <v>32</v>
      </c>
      <c r="F24" s="65">
        <v>250</v>
      </c>
      <c r="G24" s="18">
        <v>150</v>
      </c>
      <c r="H24" s="18">
        <v>120</v>
      </c>
      <c r="I24" s="351">
        <v>30</v>
      </c>
      <c r="J24" s="18">
        <v>200</v>
      </c>
      <c r="K24" s="18">
        <v>20</v>
      </c>
      <c r="L24" s="147">
        <v>150</v>
      </c>
      <c r="M24" s="251">
        <v>0</v>
      </c>
      <c r="N24" s="97">
        <v>150</v>
      </c>
      <c r="O24" s="18">
        <v>0</v>
      </c>
      <c r="P24" s="18">
        <v>0</v>
      </c>
      <c r="Q24" s="18">
        <v>50</v>
      </c>
      <c r="R24" s="18">
        <v>100</v>
      </c>
      <c r="S24" s="18">
        <f t="shared" si="0"/>
        <v>1220</v>
      </c>
      <c r="T24" s="123"/>
      <c r="U24" s="111">
        <f t="shared" si="2"/>
        <v>0</v>
      </c>
    </row>
    <row r="25" spans="1:21" ht="27" customHeight="1">
      <c r="A25" s="23" t="s">
        <v>48</v>
      </c>
      <c r="B25" s="231"/>
      <c r="C25" s="198" t="s">
        <v>827</v>
      </c>
      <c r="D25" s="9"/>
      <c r="E25" s="63" t="s">
        <v>32</v>
      </c>
      <c r="F25" s="65">
        <v>100</v>
      </c>
      <c r="G25" s="18">
        <v>60</v>
      </c>
      <c r="H25" s="18">
        <v>180</v>
      </c>
      <c r="I25" s="351">
        <v>200</v>
      </c>
      <c r="J25" s="18">
        <v>200</v>
      </c>
      <c r="K25" s="18">
        <v>200</v>
      </c>
      <c r="L25" s="147">
        <v>50</v>
      </c>
      <c r="M25" s="251">
        <v>0</v>
      </c>
      <c r="N25" s="97">
        <v>50</v>
      </c>
      <c r="O25" s="18">
        <v>100</v>
      </c>
      <c r="P25" s="18">
        <v>0</v>
      </c>
      <c r="Q25" s="18">
        <v>15</v>
      </c>
      <c r="R25" s="18">
        <v>150</v>
      </c>
      <c r="S25" s="18">
        <f t="shared" si="0"/>
        <v>1305</v>
      </c>
      <c r="T25" s="123"/>
      <c r="U25" s="111">
        <f t="shared" si="2"/>
        <v>0</v>
      </c>
    </row>
    <row r="26" spans="1:21" ht="24.75" customHeight="1">
      <c r="A26" s="23" t="s">
        <v>49</v>
      </c>
      <c r="B26" s="147"/>
      <c r="C26" s="47" t="s">
        <v>828</v>
      </c>
      <c r="D26" s="9"/>
      <c r="E26" s="63" t="s">
        <v>32</v>
      </c>
      <c r="F26" s="65">
        <v>0</v>
      </c>
      <c r="G26" s="18">
        <v>0</v>
      </c>
      <c r="H26" s="18">
        <v>60</v>
      </c>
      <c r="I26" s="351">
        <v>200</v>
      </c>
      <c r="J26" s="18">
        <v>200</v>
      </c>
      <c r="K26" s="18">
        <v>200</v>
      </c>
      <c r="L26" s="147">
        <v>50</v>
      </c>
      <c r="M26" s="251">
        <v>0</v>
      </c>
      <c r="N26" s="97">
        <v>0</v>
      </c>
      <c r="O26" s="18">
        <v>0</v>
      </c>
      <c r="P26" s="18">
        <v>0</v>
      </c>
      <c r="Q26" s="18">
        <v>15</v>
      </c>
      <c r="R26" s="18">
        <v>50</v>
      </c>
      <c r="S26" s="18">
        <f t="shared" si="0"/>
        <v>775</v>
      </c>
      <c r="T26" s="123"/>
      <c r="U26" s="111">
        <f t="shared" si="2"/>
        <v>0</v>
      </c>
    </row>
    <row r="27" spans="1:21" ht="24.75" customHeight="1">
      <c r="A27" s="23" t="s">
        <v>50</v>
      </c>
      <c r="B27" s="147"/>
      <c r="C27" s="308" t="s">
        <v>829</v>
      </c>
      <c r="D27" s="9"/>
      <c r="E27" s="63" t="s">
        <v>32</v>
      </c>
      <c r="F27" s="65">
        <v>80</v>
      </c>
      <c r="G27" s="18">
        <v>100</v>
      </c>
      <c r="H27" s="18">
        <v>60</v>
      </c>
      <c r="I27" s="351">
        <v>100</v>
      </c>
      <c r="J27" s="18">
        <v>100</v>
      </c>
      <c r="K27" s="18">
        <v>100</v>
      </c>
      <c r="L27" s="147">
        <v>100</v>
      </c>
      <c r="M27" s="251">
        <v>100</v>
      </c>
      <c r="N27" s="97">
        <v>50</v>
      </c>
      <c r="O27" s="18">
        <v>0</v>
      </c>
      <c r="P27" s="18">
        <v>0</v>
      </c>
      <c r="Q27" s="18">
        <v>15</v>
      </c>
      <c r="R27" s="18">
        <v>100</v>
      </c>
      <c r="S27" s="18">
        <f t="shared" si="0"/>
        <v>905</v>
      </c>
      <c r="T27" s="123"/>
      <c r="U27" s="111">
        <f t="shared" si="2"/>
        <v>0</v>
      </c>
    </row>
    <row r="28" spans="1:21" ht="12">
      <c r="A28" s="23" t="s">
        <v>52</v>
      </c>
      <c r="B28" s="147"/>
      <c r="C28" s="47" t="s">
        <v>830</v>
      </c>
      <c r="D28" s="9"/>
      <c r="E28" s="63" t="s">
        <v>32</v>
      </c>
      <c r="F28" s="18">
        <v>200</v>
      </c>
      <c r="G28" s="18">
        <v>200</v>
      </c>
      <c r="H28" s="18">
        <v>120</v>
      </c>
      <c r="I28" s="351">
        <v>200</v>
      </c>
      <c r="J28" s="18">
        <v>200</v>
      </c>
      <c r="K28" s="18">
        <v>200</v>
      </c>
      <c r="L28" s="147">
        <v>0</v>
      </c>
      <c r="M28" s="251">
        <v>80</v>
      </c>
      <c r="N28" s="97">
        <v>30</v>
      </c>
      <c r="O28" s="18">
        <v>100</v>
      </c>
      <c r="P28" s="18">
        <v>0</v>
      </c>
      <c r="Q28" s="18">
        <v>0</v>
      </c>
      <c r="R28" s="18">
        <v>50</v>
      </c>
      <c r="S28" s="18">
        <f t="shared" si="0"/>
        <v>1380</v>
      </c>
      <c r="T28" s="123"/>
      <c r="U28" s="111">
        <f t="shared" si="2"/>
        <v>0</v>
      </c>
    </row>
    <row r="29" spans="1:21" ht="12">
      <c r="A29" s="23" t="s">
        <v>54</v>
      </c>
      <c r="B29" s="147"/>
      <c r="C29" s="47" t="s">
        <v>831</v>
      </c>
      <c r="D29" s="9"/>
      <c r="E29" s="63" t="s">
        <v>32</v>
      </c>
      <c r="F29" s="18">
        <v>350</v>
      </c>
      <c r="G29" s="18">
        <v>200</v>
      </c>
      <c r="H29" s="18">
        <v>180</v>
      </c>
      <c r="I29" s="351">
        <v>100</v>
      </c>
      <c r="J29" s="18">
        <v>200</v>
      </c>
      <c r="K29" s="18">
        <v>200</v>
      </c>
      <c r="L29" s="147">
        <v>150</v>
      </c>
      <c r="M29" s="251">
        <v>40</v>
      </c>
      <c r="N29" s="97">
        <v>30</v>
      </c>
      <c r="O29" s="18">
        <v>100</v>
      </c>
      <c r="P29" s="18">
        <v>0</v>
      </c>
      <c r="Q29" s="18">
        <v>60</v>
      </c>
      <c r="R29" s="18">
        <v>100</v>
      </c>
      <c r="S29" s="18">
        <f t="shared" si="0"/>
        <v>1710</v>
      </c>
      <c r="T29" s="123"/>
      <c r="U29" s="111">
        <f t="shared" si="2"/>
        <v>0</v>
      </c>
    </row>
    <row r="30" spans="20:21" ht="12">
      <c r="T30" s="137" t="s">
        <v>76</v>
      </c>
      <c r="U30" s="111">
        <f>SUM(U14:U29)</f>
        <v>0</v>
      </c>
    </row>
    <row r="32" spans="2:21" ht="12">
      <c r="B32" s="58"/>
      <c r="C32" s="79"/>
      <c r="D32" s="51"/>
      <c r="E32" s="7"/>
      <c r="F32" s="58"/>
      <c r="G32" s="5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1"/>
      <c r="U32" s="51"/>
    </row>
    <row r="33" spans="2:21" ht="12">
      <c r="B33" s="58"/>
      <c r="C33" s="79"/>
      <c r="D33" s="51"/>
      <c r="E33" s="108"/>
      <c r="F33" s="58"/>
      <c r="G33" s="5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U33" s="51"/>
    </row>
    <row r="34" spans="3:19" ht="12">
      <c r="C34" s="1"/>
      <c r="E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21" ht="61.5" customHeight="1">
      <c r="A35" s="109" t="s">
        <v>2</v>
      </c>
      <c r="B35" s="18" t="s">
        <v>814</v>
      </c>
      <c r="C35" s="14" t="s">
        <v>4</v>
      </c>
      <c r="D35" s="13" t="s">
        <v>5</v>
      </c>
      <c r="E35" s="13" t="s">
        <v>77</v>
      </c>
      <c r="F35" s="404" t="s">
        <v>7</v>
      </c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110" t="s">
        <v>198</v>
      </c>
      <c r="U35" s="33" t="s">
        <v>9</v>
      </c>
    </row>
    <row r="36" spans="1:21" ht="18" customHeight="1">
      <c r="A36" s="109" t="s">
        <v>10</v>
      </c>
      <c r="B36" s="404"/>
      <c r="C36" s="404"/>
      <c r="D36" s="404"/>
      <c r="E36" s="404"/>
      <c r="F36" s="404"/>
      <c r="G36" s="404"/>
      <c r="H36" s="404"/>
      <c r="I36" s="404"/>
      <c r="J36" s="404"/>
      <c r="K36" s="150"/>
      <c r="L36" s="150"/>
      <c r="M36" s="150"/>
      <c r="N36" s="150"/>
      <c r="O36" s="150"/>
      <c r="P36" s="150"/>
      <c r="Q36" s="150"/>
      <c r="R36" s="150"/>
      <c r="S36" s="4"/>
      <c r="T36" s="232" t="s">
        <v>78</v>
      </c>
      <c r="U36" s="111">
        <f>U30</f>
        <v>0</v>
      </c>
    </row>
    <row r="37" spans="1:21" ht="36">
      <c r="A37" s="23"/>
      <c r="B37" s="14"/>
      <c r="C37" s="14"/>
      <c r="D37" s="14"/>
      <c r="E37" s="14"/>
      <c r="F37" s="34" t="s">
        <v>12</v>
      </c>
      <c r="G37" s="34" t="s">
        <v>13</v>
      </c>
      <c r="H37" s="40" t="s">
        <v>249</v>
      </c>
      <c r="I37" s="40" t="s">
        <v>15</v>
      </c>
      <c r="J37" s="40" t="s">
        <v>16</v>
      </c>
      <c r="K37" s="40" t="s">
        <v>250</v>
      </c>
      <c r="L37" s="31" t="s">
        <v>832</v>
      </c>
      <c r="M37" s="31" t="s">
        <v>19</v>
      </c>
      <c r="N37" s="31" t="s">
        <v>20</v>
      </c>
      <c r="O37" s="31" t="s">
        <v>21</v>
      </c>
      <c r="P37" s="31" t="s">
        <v>22</v>
      </c>
      <c r="Q37" s="14" t="s">
        <v>23</v>
      </c>
      <c r="R37" s="14" t="s">
        <v>24</v>
      </c>
      <c r="S37" s="18" t="s">
        <v>182</v>
      </c>
      <c r="T37" s="149"/>
      <c r="U37" s="18"/>
    </row>
    <row r="38" spans="1:21" s="1" customFormat="1" ht="26.25" customHeight="1">
      <c r="A38" s="9" t="s">
        <v>55</v>
      </c>
      <c r="B38" s="18"/>
      <c r="C38" s="47" t="s">
        <v>833</v>
      </c>
      <c r="D38" s="9"/>
      <c r="E38" s="207" t="s">
        <v>32</v>
      </c>
      <c r="F38" s="18">
        <v>150</v>
      </c>
      <c r="G38" s="18">
        <v>200</v>
      </c>
      <c r="H38" s="14">
        <v>180</v>
      </c>
      <c r="I38" s="351">
        <v>100</v>
      </c>
      <c r="J38" s="18">
        <v>100</v>
      </c>
      <c r="K38" s="14">
        <v>150</v>
      </c>
      <c r="L38" s="147">
        <v>50</v>
      </c>
      <c r="M38" s="251">
        <v>20</v>
      </c>
      <c r="N38" s="97">
        <v>20</v>
      </c>
      <c r="O38" s="18">
        <v>0</v>
      </c>
      <c r="P38" s="18">
        <v>0</v>
      </c>
      <c r="Q38" s="18">
        <v>50</v>
      </c>
      <c r="R38" s="18">
        <v>100</v>
      </c>
      <c r="S38" s="18">
        <f>SUM(F38:R38)</f>
        <v>1120</v>
      </c>
      <c r="T38" s="9"/>
      <c r="U38" s="18">
        <f>S38*T38</f>
        <v>0</v>
      </c>
    </row>
    <row r="39" spans="1:21" ht="12">
      <c r="A39" s="9" t="s">
        <v>57</v>
      </c>
      <c r="B39" s="18"/>
      <c r="C39" s="47" t="s">
        <v>834</v>
      </c>
      <c r="D39" s="9"/>
      <c r="E39" s="63" t="s">
        <v>32</v>
      </c>
      <c r="F39" s="81">
        <v>0</v>
      </c>
      <c r="G39" s="72">
        <v>100</v>
      </c>
      <c r="H39" s="72">
        <v>180</v>
      </c>
      <c r="I39" s="354">
        <v>0</v>
      </c>
      <c r="J39" s="72">
        <v>40</v>
      </c>
      <c r="K39" s="72">
        <v>20</v>
      </c>
      <c r="L39" s="73">
        <v>120</v>
      </c>
      <c r="M39" s="251">
        <v>0</v>
      </c>
      <c r="N39" s="105">
        <v>0</v>
      </c>
      <c r="O39" s="72">
        <v>0</v>
      </c>
      <c r="P39" s="72">
        <v>0</v>
      </c>
      <c r="Q39" s="72">
        <v>0</v>
      </c>
      <c r="R39" s="72">
        <v>50</v>
      </c>
      <c r="S39" s="18">
        <f aca="true" t="shared" si="3" ref="S39:S58">SUM(F39:R39)</f>
        <v>510</v>
      </c>
      <c r="T39" s="9"/>
      <c r="U39" s="18">
        <f aca="true" t="shared" si="4" ref="U39:U58">S39*T39</f>
        <v>0</v>
      </c>
    </row>
    <row r="40" spans="1:21" ht="12">
      <c r="A40" s="9" t="s">
        <v>59</v>
      </c>
      <c r="B40" s="18"/>
      <c r="C40" s="47" t="s">
        <v>835</v>
      </c>
      <c r="D40" s="9"/>
      <c r="E40" s="63" t="s">
        <v>32</v>
      </c>
      <c r="F40" s="65">
        <v>0</v>
      </c>
      <c r="G40" s="18">
        <v>100</v>
      </c>
      <c r="H40" s="18">
        <v>0</v>
      </c>
      <c r="I40" s="351">
        <v>30</v>
      </c>
      <c r="J40" s="18">
        <v>20</v>
      </c>
      <c r="K40" s="18">
        <v>20</v>
      </c>
      <c r="L40" s="147">
        <v>0</v>
      </c>
      <c r="M40" s="251">
        <v>0</v>
      </c>
      <c r="N40" s="97">
        <v>20</v>
      </c>
      <c r="O40" s="18">
        <v>0</v>
      </c>
      <c r="P40" s="18">
        <v>0</v>
      </c>
      <c r="Q40" s="18">
        <v>0</v>
      </c>
      <c r="R40" s="18">
        <v>10</v>
      </c>
      <c r="S40" s="18">
        <f t="shared" si="3"/>
        <v>200</v>
      </c>
      <c r="T40" s="9"/>
      <c r="U40" s="18">
        <f t="shared" si="4"/>
        <v>0</v>
      </c>
    </row>
    <row r="41" spans="1:21" ht="28.5" customHeight="1">
      <c r="A41" s="9" t="s">
        <v>61</v>
      </c>
      <c r="B41" s="18"/>
      <c r="C41" s="47" t="s">
        <v>836</v>
      </c>
      <c r="D41" s="9"/>
      <c r="E41" s="63" t="s">
        <v>32</v>
      </c>
      <c r="F41" s="65">
        <v>0</v>
      </c>
      <c r="G41" s="18">
        <v>20</v>
      </c>
      <c r="H41" s="18">
        <v>0</v>
      </c>
      <c r="I41" s="351">
        <v>10</v>
      </c>
      <c r="J41" s="18">
        <v>0</v>
      </c>
      <c r="K41" s="18">
        <v>0</v>
      </c>
      <c r="L41" s="147">
        <v>50</v>
      </c>
      <c r="M41" s="251">
        <v>30</v>
      </c>
      <c r="N41" s="97">
        <v>20</v>
      </c>
      <c r="O41" s="18">
        <v>0</v>
      </c>
      <c r="P41" s="18">
        <v>0</v>
      </c>
      <c r="Q41" s="18">
        <v>5</v>
      </c>
      <c r="R41" s="18">
        <v>20</v>
      </c>
      <c r="S41" s="18">
        <f t="shared" si="3"/>
        <v>155</v>
      </c>
      <c r="T41" s="9"/>
      <c r="U41" s="18">
        <f t="shared" si="4"/>
        <v>0</v>
      </c>
    </row>
    <row r="42" spans="1:21" ht="29.25" customHeight="1">
      <c r="A42" s="9" t="s">
        <v>63</v>
      </c>
      <c r="B42" s="18"/>
      <c r="C42" s="47" t="s">
        <v>837</v>
      </c>
      <c r="D42" s="9"/>
      <c r="E42" s="63" t="s">
        <v>32</v>
      </c>
      <c r="F42" s="18">
        <v>150</v>
      </c>
      <c r="G42" s="18">
        <v>300</v>
      </c>
      <c r="H42" s="18">
        <v>60</v>
      </c>
      <c r="I42" s="351">
        <v>30</v>
      </c>
      <c r="J42" s="18">
        <v>100</v>
      </c>
      <c r="K42" s="18">
        <v>50</v>
      </c>
      <c r="L42" s="147">
        <v>60</v>
      </c>
      <c r="M42" s="251">
        <v>20</v>
      </c>
      <c r="N42" s="97">
        <v>50</v>
      </c>
      <c r="O42" s="18">
        <v>0</v>
      </c>
      <c r="P42" s="18">
        <v>40</v>
      </c>
      <c r="Q42" s="18">
        <v>50</v>
      </c>
      <c r="R42" s="18">
        <v>30</v>
      </c>
      <c r="S42" s="18">
        <f t="shared" si="3"/>
        <v>940</v>
      </c>
      <c r="T42" s="9"/>
      <c r="U42" s="18">
        <f t="shared" si="4"/>
        <v>0</v>
      </c>
    </row>
    <row r="43" spans="1:21" ht="12">
      <c r="A43" s="9" t="s">
        <v>65</v>
      </c>
      <c r="B43" s="18"/>
      <c r="C43" s="47" t="s">
        <v>838</v>
      </c>
      <c r="D43" s="9"/>
      <c r="E43" s="63" t="s">
        <v>32</v>
      </c>
      <c r="F43" s="18">
        <v>150</v>
      </c>
      <c r="G43" s="18">
        <v>60</v>
      </c>
      <c r="H43" s="18">
        <v>10</v>
      </c>
      <c r="I43" s="351">
        <v>50</v>
      </c>
      <c r="J43" s="18">
        <v>20</v>
      </c>
      <c r="K43" s="18">
        <v>10</v>
      </c>
      <c r="L43" s="147">
        <v>30</v>
      </c>
      <c r="M43" s="251">
        <v>5</v>
      </c>
      <c r="N43" s="97">
        <v>10</v>
      </c>
      <c r="O43" s="18">
        <v>5</v>
      </c>
      <c r="P43" s="18">
        <v>30</v>
      </c>
      <c r="Q43" s="18">
        <v>0</v>
      </c>
      <c r="R43" s="18">
        <v>20</v>
      </c>
      <c r="S43" s="18">
        <f t="shared" si="3"/>
        <v>400</v>
      </c>
      <c r="T43" s="85"/>
      <c r="U43" s="18">
        <f t="shared" si="4"/>
        <v>0</v>
      </c>
    </row>
    <row r="44" spans="1:21" ht="12">
      <c r="A44" s="9" t="s">
        <v>67</v>
      </c>
      <c r="B44" s="18"/>
      <c r="C44" s="47" t="s">
        <v>839</v>
      </c>
      <c r="D44" s="9"/>
      <c r="E44" s="63" t="s">
        <v>32</v>
      </c>
      <c r="F44" s="18">
        <v>0</v>
      </c>
      <c r="G44" s="18">
        <v>50</v>
      </c>
      <c r="H44" s="18">
        <v>10</v>
      </c>
      <c r="I44" s="351">
        <v>5</v>
      </c>
      <c r="J44" s="18">
        <v>20</v>
      </c>
      <c r="K44" s="18">
        <v>20</v>
      </c>
      <c r="L44" s="147">
        <v>30</v>
      </c>
      <c r="M44" s="251">
        <v>10</v>
      </c>
      <c r="N44" s="97">
        <v>5</v>
      </c>
      <c r="O44" s="18">
        <v>5</v>
      </c>
      <c r="P44" s="18">
        <v>10</v>
      </c>
      <c r="Q44" s="18">
        <v>3</v>
      </c>
      <c r="R44" s="18">
        <v>10</v>
      </c>
      <c r="S44" s="18">
        <f t="shared" si="3"/>
        <v>178</v>
      </c>
      <c r="T44" s="9"/>
      <c r="U44" s="18">
        <f t="shared" si="4"/>
        <v>0</v>
      </c>
    </row>
    <row r="45" spans="1:21" ht="12">
      <c r="A45" s="9" t="s">
        <v>69</v>
      </c>
      <c r="B45" s="18"/>
      <c r="C45" s="47" t="s">
        <v>840</v>
      </c>
      <c r="D45" s="9"/>
      <c r="E45" s="63" t="s">
        <v>32</v>
      </c>
      <c r="F45" s="18">
        <v>0</v>
      </c>
      <c r="G45" s="18">
        <v>30</v>
      </c>
      <c r="H45" s="18">
        <v>0</v>
      </c>
      <c r="I45" s="351">
        <v>0</v>
      </c>
      <c r="J45" s="18">
        <v>0</v>
      </c>
      <c r="K45" s="18">
        <v>5</v>
      </c>
      <c r="L45" s="147">
        <v>10</v>
      </c>
      <c r="M45" s="251">
        <v>0</v>
      </c>
      <c r="N45" s="97">
        <v>0</v>
      </c>
      <c r="O45" s="18">
        <v>5</v>
      </c>
      <c r="P45" s="18">
        <v>10</v>
      </c>
      <c r="Q45" s="18">
        <v>10</v>
      </c>
      <c r="R45" s="18">
        <v>5</v>
      </c>
      <c r="S45" s="18">
        <f t="shared" si="3"/>
        <v>75</v>
      </c>
      <c r="T45" s="9"/>
      <c r="U45" s="18">
        <f t="shared" si="4"/>
        <v>0</v>
      </c>
    </row>
    <row r="46" spans="1:21" ht="24">
      <c r="A46" s="9" t="s">
        <v>70</v>
      </c>
      <c r="B46" s="18"/>
      <c r="C46" s="47" t="s">
        <v>841</v>
      </c>
      <c r="D46" s="9"/>
      <c r="E46" s="63" t="s">
        <v>32</v>
      </c>
      <c r="F46" s="18">
        <v>250</v>
      </c>
      <c r="G46" s="18">
        <v>100</v>
      </c>
      <c r="H46" s="18">
        <v>60</v>
      </c>
      <c r="I46" s="351">
        <v>100</v>
      </c>
      <c r="J46" s="18">
        <v>100</v>
      </c>
      <c r="K46" s="18">
        <v>150</v>
      </c>
      <c r="L46" s="147">
        <v>120</v>
      </c>
      <c r="M46" s="251">
        <v>0</v>
      </c>
      <c r="N46" s="97">
        <v>30</v>
      </c>
      <c r="O46" s="18">
        <v>0</v>
      </c>
      <c r="P46" s="18">
        <v>30</v>
      </c>
      <c r="Q46" s="18">
        <v>0</v>
      </c>
      <c r="R46" s="18">
        <v>50</v>
      </c>
      <c r="S46" s="18">
        <f t="shared" si="3"/>
        <v>990</v>
      </c>
      <c r="T46" s="9"/>
      <c r="U46" s="18">
        <f t="shared" si="4"/>
        <v>0</v>
      </c>
    </row>
    <row r="47" spans="1:21" ht="24">
      <c r="A47" s="9" t="s">
        <v>72</v>
      </c>
      <c r="B47" s="18"/>
      <c r="C47" s="47" t="s">
        <v>842</v>
      </c>
      <c r="D47" s="9"/>
      <c r="E47" s="63" t="s">
        <v>32</v>
      </c>
      <c r="F47" s="18">
        <v>100</v>
      </c>
      <c r="G47" s="18">
        <v>100</v>
      </c>
      <c r="H47" s="18">
        <v>60</v>
      </c>
      <c r="I47" s="351">
        <v>20</v>
      </c>
      <c r="J47" s="18">
        <v>50</v>
      </c>
      <c r="K47" s="18">
        <v>20</v>
      </c>
      <c r="L47" s="147">
        <v>120</v>
      </c>
      <c r="M47" s="251">
        <v>0</v>
      </c>
      <c r="N47" s="97">
        <v>20</v>
      </c>
      <c r="O47" s="18">
        <v>0</v>
      </c>
      <c r="P47" s="18">
        <v>30</v>
      </c>
      <c r="Q47" s="18">
        <v>0</v>
      </c>
      <c r="R47" s="18">
        <v>20</v>
      </c>
      <c r="S47" s="18">
        <f t="shared" si="3"/>
        <v>540</v>
      </c>
      <c r="T47" s="9"/>
      <c r="U47" s="18">
        <f t="shared" si="4"/>
        <v>0</v>
      </c>
    </row>
    <row r="48" spans="1:21" ht="18.75" customHeight="1">
      <c r="A48" s="9" t="s">
        <v>74</v>
      </c>
      <c r="B48" s="18"/>
      <c r="C48" s="47" t="s">
        <v>843</v>
      </c>
      <c r="D48" s="9"/>
      <c r="E48" s="63" t="s">
        <v>32</v>
      </c>
      <c r="F48" s="18">
        <v>200</v>
      </c>
      <c r="G48" s="18">
        <v>50</v>
      </c>
      <c r="H48" s="18">
        <v>60</v>
      </c>
      <c r="I48" s="351">
        <v>30</v>
      </c>
      <c r="J48" s="18">
        <v>80</v>
      </c>
      <c r="K48" s="18">
        <v>80</v>
      </c>
      <c r="L48" s="147">
        <v>120</v>
      </c>
      <c r="M48" s="251">
        <v>80</v>
      </c>
      <c r="N48" s="97">
        <v>20</v>
      </c>
      <c r="O48" s="18">
        <v>50</v>
      </c>
      <c r="P48" s="18">
        <v>40</v>
      </c>
      <c r="Q48" s="18">
        <v>0</v>
      </c>
      <c r="R48" s="18">
        <v>50</v>
      </c>
      <c r="S48" s="18">
        <f t="shared" si="3"/>
        <v>860</v>
      </c>
      <c r="T48" s="9"/>
      <c r="U48" s="18">
        <f t="shared" si="4"/>
        <v>0</v>
      </c>
    </row>
    <row r="49" spans="1:21" ht="24">
      <c r="A49" s="9" t="s">
        <v>79</v>
      </c>
      <c r="B49" s="18"/>
      <c r="C49" s="47" t="s">
        <v>844</v>
      </c>
      <c r="D49" s="9"/>
      <c r="E49" s="63" t="s">
        <v>32</v>
      </c>
      <c r="F49" s="18">
        <v>0</v>
      </c>
      <c r="G49" s="18">
        <v>300</v>
      </c>
      <c r="H49" s="18">
        <v>0</v>
      </c>
      <c r="I49" s="351">
        <v>0</v>
      </c>
      <c r="J49" s="18">
        <v>40</v>
      </c>
      <c r="K49" s="18">
        <v>0</v>
      </c>
      <c r="L49" s="147">
        <v>120</v>
      </c>
      <c r="M49" s="251">
        <v>0</v>
      </c>
      <c r="N49" s="97">
        <v>20</v>
      </c>
      <c r="O49" s="18">
        <v>0</v>
      </c>
      <c r="P49" s="18">
        <v>0</v>
      </c>
      <c r="Q49" s="18">
        <v>10</v>
      </c>
      <c r="R49" s="18">
        <v>0</v>
      </c>
      <c r="S49" s="18">
        <f t="shared" si="3"/>
        <v>490</v>
      </c>
      <c r="T49" s="9"/>
      <c r="U49" s="18">
        <f t="shared" si="4"/>
        <v>0</v>
      </c>
    </row>
    <row r="50" spans="1:21" ht="26.25" customHeight="1">
      <c r="A50" s="9" t="s">
        <v>81</v>
      </c>
      <c r="B50" s="18"/>
      <c r="C50" s="47" t="s">
        <v>845</v>
      </c>
      <c r="D50" s="9"/>
      <c r="E50" s="63" t="s">
        <v>32</v>
      </c>
      <c r="F50" s="18">
        <v>0</v>
      </c>
      <c r="G50" s="18">
        <v>150</v>
      </c>
      <c r="H50" s="18">
        <v>0</v>
      </c>
      <c r="I50" s="351">
        <v>0</v>
      </c>
      <c r="J50" s="18">
        <v>0</v>
      </c>
      <c r="K50" s="18">
        <v>30</v>
      </c>
      <c r="L50" s="147">
        <v>250</v>
      </c>
      <c r="M50" s="251">
        <v>0</v>
      </c>
      <c r="N50" s="97">
        <v>0</v>
      </c>
      <c r="O50" s="18">
        <v>0</v>
      </c>
      <c r="P50" s="18">
        <v>20</v>
      </c>
      <c r="Q50" s="18">
        <v>0</v>
      </c>
      <c r="R50" s="18">
        <v>30</v>
      </c>
      <c r="S50" s="18">
        <f t="shared" si="3"/>
        <v>480</v>
      </c>
      <c r="T50" s="9"/>
      <c r="U50" s="18">
        <f t="shared" si="4"/>
        <v>0</v>
      </c>
    </row>
    <row r="51" spans="1:21" ht="12">
      <c r="A51" s="9" t="s">
        <v>83</v>
      </c>
      <c r="B51" s="18"/>
      <c r="C51" s="47" t="s">
        <v>846</v>
      </c>
      <c r="D51" s="9"/>
      <c r="E51" s="63" t="s">
        <v>32</v>
      </c>
      <c r="F51" s="18">
        <v>50</v>
      </c>
      <c r="G51" s="18">
        <v>20</v>
      </c>
      <c r="H51" s="18">
        <v>10</v>
      </c>
      <c r="I51" s="351">
        <v>10</v>
      </c>
      <c r="J51" s="18">
        <v>30</v>
      </c>
      <c r="K51" s="18">
        <v>20</v>
      </c>
      <c r="L51" s="147">
        <v>25</v>
      </c>
      <c r="M51" s="251">
        <v>10</v>
      </c>
      <c r="N51" s="97">
        <v>0</v>
      </c>
      <c r="O51" s="18">
        <v>5</v>
      </c>
      <c r="P51" s="18">
        <v>10</v>
      </c>
      <c r="Q51" s="18">
        <v>0</v>
      </c>
      <c r="R51" s="18">
        <v>5</v>
      </c>
      <c r="S51" s="18">
        <f t="shared" si="3"/>
        <v>195</v>
      </c>
      <c r="T51" s="9"/>
      <c r="U51" s="18">
        <f t="shared" si="4"/>
        <v>0</v>
      </c>
    </row>
    <row r="52" spans="1:21" ht="21" customHeight="1">
      <c r="A52" s="9" t="s">
        <v>85</v>
      </c>
      <c r="B52" s="18"/>
      <c r="C52" s="47" t="s">
        <v>847</v>
      </c>
      <c r="D52" s="9"/>
      <c r="E52" s="63" t="s">
        <v>32</v>
      </c>
      <c r="F52" s="18">
        <v>20</v>
      </c>
      <c r="G52" s="18">
        <v>10</v>
      </c>
      <c r="H52" s="18">
        <v>0</v>
      </c>
      <c r="I52" s="351">
        <v>0</v>
      </c>
      <c r="J52" s="18">
        <v>5</v>
      </c>
      <c r="K52" s="18">
        <v>5</v>
      </c>
      <c r="L52" s="147">
        <v>20</v>
      </c>
      <c r="M52" s="251">
        <v>0</v>
      </c>
      <c r="N52" s="97">
        <v>0</v>
      </c>
      <c r="O52" s="18">
        <v>0</v>
      </c>
      <c r="P52" s="18">
        <v>0</v>
      </c>
      <c r="Q52" s="18">
        <v>0</v>
      </c>
      <c r="R52" s="18">
        <v>0</v>
      </c>
      <c r="S52" s="18">
        <f t="shared" si="3"/>
        <v>60</v>
      </c>
      <c r="T52" s="9"/>
      <c r="U52" s="18">
        <f t="shared" si="4"/>
        <v>0</v>
      </c>
    </row>
    <row r="53" spans="1:21" ht="24">
      <c r="A53" s="9" t="s">
        <v>87</v>
      </c>
      <c r="B53" s="18"/>
      <c r="C53" s="47" t="s">
        <v>848</v>
      </c>
      <c r="D53" s="9"/>
      <c r="E53" s="63" t="s">
        <v>849</v>
      </c>
      <c r="F53" s="18">
        <v>20</v>
      </c>
      <c r="G53" s="18">
        <v>0</v>
      </c>
      <c r="H53" s="18">
        <v>0</v>
      </c>
      <c r="I53" s="351">
        <v>0</v>
      </c>
      <c r="J53" s="18">
        <v>5</v>
      </c>
      <c r="K53" s="18">
        <v>5</v>
      </c>
      <c r="L53" s="147">
        <v>30</v>
      </c>
      <c r="M53" s="251">
        <v>0</v>
      </c>
      <c r="N53" s="97">
        <v>0</v>
      </c>
      <c r="O53" s="18">
        <v>0</v>
      </c>
      <c r="P53" s="18">
        <v>0</v>
      </c>
      <c r="Q53" s="18">
        <v>0</v>
      </c>
      <c r="R53" s="18">
        <v>0</v>
      </c>
      <c r="S53" s="18">
        <f t="shared" si="3"/>
        <v>60</v>
      </c>
      <c r="T53" s="9"/>
      <c r="U53" s="18">
        <f t="shared" si="4"/>
        <v>0</v>
      </c>
    </row>
    <row r="54" spans="1:21" ht="12">
      <c r="A54" s="9" t="s">
        <v>89</v>
      </c>
      <c r="B54" s="18"/>
      <c r="C54" s="47" t="s">
        <v>850</v>
      </c>
      <c r="D54" s="9"/>
      <c r="E54" s="63" t="s">
        <v>849</v>
      </c>
      <c r="F54" s="18">
        <v>0</v>
      </c>
      <c r="G54" s="18">
        <v>20</v>
      </c>
      <c r="H54" s="18">
        <v>120</v>
      </c>
      <c r="I54" s="351">
        <v>90</v>
      </c>
      <c r="J54" s="18">
        <v>0</v>
      </c>
      <c r="K54" s="18">
        <v>0</v>
      </c>
      <c r="L54" s="147">
        <v>0</v>
      </c>
      <c r="M54" s="251">
        <v>30</v>
      </c>
      <c r="N54" s="97">
        <v>0</v>
      </c>
      <c r="O54" s="18">
        <v>50</v>
      </c>
      <c r="P54" s="18">
        <v>0</v>
      </c>
      <c r="Q54" s="18">
        <v>10</v>
      </c>
      <c r="R54" s="18">
        <v>20</v>
      </c>
      <c r="S54" s="18">
        <f t="shared" si="3"/>
        <v>340</v>
      </c>
      <c r="T54" s="9"/>
      <c r="U54" s="18">
        <f t="shared" si="4"/>
        <v>0</v>
      </c>
    </row>
    <row r="55" spans="1:21" ht="36">
      <c r="A55" s="9" t="s">
        <v>91</v>
      </c>
      <c r="B55" s="18"/>
      <c r="C55" s="47" t="s">
        <v>851</v>
      </c>
      <c r="D55" s="9"/>
      <c r="E55" s="63" t="s">
        <v>288</v>
      </c>
      <c r="F55" s="18">
        <v>50</v>
      </c>
      <c r="G55" s="18">
        <v>60</v>
      </c>
      <c r="H55" s="18">
        <v>0</v>
      </c>
      <c r="I55" s="351">
        <v>0</v>
      </c>
      <c r="J55" s="18">
        <v>0</v>
      </c>
      <c r="K55" s="18">
        <v>0</v>
      </c>
      <c r="L55" s="147">
        <v>25</v>
      </c>
      <c r="M55" s="251">
        <v>0</v>
      </c>
      <c r="N55" s="97">
        <v>0</v>
      </c>
      <c r="O55" s="18">
        <v>0</v>
      </c>
      <c r="P55" s="18">
        <v>0</v>
      </c>
      <c r="Q55" s="18">
        <v>0</v>
      </c>
      <c r="R55" s="18">
        <v>0</v>
      </c>
      <c r="S55" s="18">
        <f t="shared" si="3"/>
        <v>135</v>
      </c>
      <c r="T55" s="9"/>
      <c r="U55" s="18">
        <f t="shared" si="4"/>
        <v>0</v>
      </c>
    </row>
    <row r="56" spans="1:21" ht="12">
      <c r="A56" s="9" t="s">
        <v>93</v>
      </c>
      <c r="B56" s="18"/>
      <c r="C56" s="47" t="s">
        <v>852</v>
      </c>
      <c r="D56" s="9"/>
      <c r="E56" s="63" t="s">
        <v>32</v>
      </c>
      <c r="F56" s="18">
        <v>0</v>
      </c>
      <c r="G56" s="18">
        <v>50</v>
      </c>
      <c r="H56" s="18">
        <v>0</v>
      </c>
      <c r="I56" s="351">
        <v>0</v>
      </c>
      <c r="J56" s="18">
        <v>10</v>
      </c>
      <c r="K56" s="18">
        <v>0</v>
      </c>
      <c r="L56" s="147">
        <v>0</v>
      </c>
      <c r="M56" s="251">
        <v>0</v>
      </c>
      <c r="N56" s="97">
        <v>0</v>
      </c>
      <c r="O56" s="18">
        <v>0</v>
      </c>
      <c r="P56" s="18">
        <v>0</v>
      </c>
      <c r="Q56" s="18">
        <v>0</v>
      </c>
      <c r="R56" s="18">
        <v>20</v>
      </c>
      <c r="S56" s="18">
        <f t="shared" si="3"/>
        <v>80</v>
      </c>
      <c r="T56" s="9"/>
      <c r="U56" s="18">
        <f t="shared" si="4"/>
        <v>0</v>
      </c>
    </row>
    <row r="57" spans="1:21" ht="12">
      <c r="A57" s="9" t="s">
        <v>95</v>
      </c>
      <c r="B57" s="18"/>
      <c r="C57" s="47" t="s">
        <v>853</v>
      </c>
      <c r="D57" s="9"/>
      <c r="E57" s="63" t="s">
        <v>32</v>
      </c>
      <c r="F57" s="18">
        <v>0</v>
      </c>
      <c r="G57" s="18">
        <v>50</v>
      </c>
      <c r="H57" s="18">
        <v>0</v>
      </c>
      <c r="I57" s="351">
        <v>90</v>
      </c>
      <c r="J57" s="18">
        <v>20</v>
      </c>
      <c r="K57" s="18">
        <v>50</v>
      </c>
      <c r="L57" s="147">
        <v>0</v>
      </c>
      <c r="M57" s="251">
        <v>0</v>
      </c>
      <c r="N57" s="97">
        <v>0</v>
      </c>
      <c r="O57" s="18">
        <v>0</v>
      </c>
      <c r="P57" s="18">
        <v>0</v>
      </c>
      <c r="Q57" s="18">
        <v>20</v>
      </c>
      <c r="R57" s="18">
        <v>0</v>
      </c>
      <c r="S57" s="18">
        <f t="shared" si="3"/>
        <v>230</v>
      </c>
      <c r="T57" s="9"/>
      <c r="U57" s="18">
        <f t="shared" si="4"/>
        <v>0</v>
      </c>
    </row>
    <row r="58" spans="1:21" ht="24">
      <c r="A58" s="9" t="s">
        <v>97</v>
      </c>
      <c r="B58" s="18"/>
      <c r="C58" s="47" t="s">
        <v>854</v>
      </c>
      <c r="D58" s="9"/>
      <c r="E58" s="63" t="s">
        <v>32</v>
      </c>
      <c r="F58" s="18">
        <v>0</v>
      </c>
      <c r="G58" s="18">
        <v>100</v>
      </c>
      <c r="H58" s="18">
        <v>160</v>
      </c>
      <c r="I58" s="351">
        <v>90</v>
      </c>
      <c r="J58" s="18">
        <v>80</v>
      </c>
      <c r="K58" s="125">
        <v>80</v>
      </c>
      <c r="L58" s="147">
        <v>150</v>
      </c>
      <c r="M58" s="251">
        <v>50</v>
      </c>
      <c r="N58" s="97">
        <v>30</v>
      </c>
      <c r="O58" s="40">
        <v>100</v>
      </c>
      <c r="P58" s="40">
        <v>40</v>
      </c>
      <c r="Q58" s="40">
        <v>30</v>
      </c>
      <c r="R58" s="40">
        <v>50</v>
      </c>
      <c r="S58" s="40">
        <f t="shared" si="3"/>
        <v>960</v>
      </c>
      <c r="T58" s="61"/>
      <c r="U58" s="18">
        <f t="shared" si="4"/>
        <v>0</v>
      </c>
    </row>
    <row r="59" spans="3:21" ht="12.75" customHeight="1">
      <c r="C59" s="68"/>
      <c r="D59" s="157"/>
      <c r="E59" s="119"/>
      <c r="F59" s="58"/>
      <c r="G59" s="120" t="s">
        <v>470</v>
      </c>
      <c r="H59" s="95"/>
      <c r="I59" s="95"/>
      <c r="J59" s="95"/>
      <c r="K59" s="95"/>
      <c r="L59" s="95"/>
      <c r="M59" s="8"/>
      <c r="N59" s="95"/>
      <c r="O59" s="391" t="s">
        <v>25</v>
      </c>
      <c r="P59" s="392"/>
      <c r="Q59" s="393"/>
      <c r="R59" s="381" t="s">
        <v>165</v>
      </c>
      <c r="S59" s="382"/>
      <c r="T59" s="383"/>
      <c r="U59" s="261">
        <f>SUM(U36:U58)</f>
        <v>0</v>
      </c>
    </row>
    <row r="60" spans="3:21" ht="12.75" customHeight="1">
      <c r="C60" s="79"/>
      <c r="D60" s="51"/>
      <c r="E60" s="7"/>
      <c r="F60" s="58"/>
      <c r="G60" s="58"/>
      <c r="H60" s="7"/>
      <c r="I60" s="7"/>
      <c r="J60" s="7"/>
      <c r="K60" s="7"/>
      <c r="L60" s="7"/>
      <c r="M60" s="7"/>
      <c r="N60" s="7"/>
      <c r="O60" s="7"/>
      <c r="P60" s="7"/>
      <c r="Q60" s="7"/>
      <c r="R60" s="381" t="s">
        <v>166</v>
      </c>
      <c r="S60" s="382"/>
      <c r="T60" s="383"/>
      <c r="U60" s="261">
        <f>U59*0.055</f>
        <v>0</v>
      </c>
    </row>
    <row r="61" spans="3:21" ht="12.75" customHeight="1">
      <c r="C61" s="79"/>
      <c r="D61" s="51"/>
      <c r="E61" s="7"/>
      <c r="F61" s="58"/>
      <c r="G61" s="58"/>
      <c r="H61" s="7"/>
      <c r="I61" s="7"/>
      <c r="J61" s="7"/>
      <c r="K61" s="7"/>
      <c r="L61" s="7"/>
      <c r="M61" s="7"/>
      <c r="N61" s="7"/>
      <c r="O61" s="7"/>
      <c r="P61" s="7"/>
      <c r="Q61" s="7"/>
      <c r="R61" s="381" t="s">
        <v>167</v>
      </c>
      <c r="S61" s="382"/>
      <c r="T61" s="383"/>
      <c r="U61" s="261">
        <f>U59+U60</f>
        <v>0</v>
      </c>
    </row>
    <row r="63" ht="18.75" customHeight="1"/>
    <row r="64" spans="3:21" ht="12">
      <c r="C64" s="79"/>
      <c r="D64" s="50"/>
      <c r="E64" s="50"/>
      <c r="F64" s="150"/>
      <c r="G64" s="1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3:21" ht="12">
      <c r="C65" s="79"/>
      <c r="D65" s="50"/>
      <c r="E65" s="50"/>
      <c r="F65" s="150"/>
      <c r="G65" s="1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3:21" ht="12">
      <c r="C66" s="79"/>
      <c r="D66" s="50"/>
      <c r="E66" s="50"/>
      <c r="F66" s="150"/>
      <c r="G66" s="1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3:21" ht="12">
      <c r="C67" s="79"/>
      <c r="D67" s="50"/>
      <c r="E67" s="50"/>
      <c r="F67" s="150"/>
      <c r="G67" s="1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3:21" ht="12" customHeight="1">
      <c r="C68" s="412" t="s">
        <v>168</v>
      </c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</row>
    <row r="69" spans="3:21" ht="12">
      <c r="C69" s="79"/>
      <c r="D69" s="50"/>
      <c r="E69" s="50"/>
      <c r="F69" s="150"/>
      <c r="G69" s="1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3:21" ht="12">
      <c r="C70" s="79"/>
      <c r="D70" s="50"/>
      <c r="E70" s="50"/>
      <c r="F70" s="150"/>
      <c r="G70" s="1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3:21" ht="12">
      <c r="C71" s="79"/>
      <c r="D71" s="50"/>
      <c r="E71" s="50"/>
      <c r="F71" s="150"/>
      <c r="G71" s="1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3:21" ht="12">
      <c r="C72" s="79"/>
      <c r="D72" s="50"/>
      <c r="E72" s="50"/>
      <c r="F72" s="150"/>
      <c r="G72" s="1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3:21" ht="12">
      <c r="C73" s="79"/>
      <c r="D73" s="50"/>
      <c r="E73" s="50"/>
      <c r="F73" s="150"/>
      <c r="G73" s="1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2:21" ht="12.75" customHeight="1">
      <c r="B74" s="417" t="s">
        <v>169</v>
      </c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50"/>
      <c r="Q74" s="50"/>
      <c r="R74" s="50"/>
      <c r="S74" s="50"/>
      <c r="T74" s="50"/>
      <c r="U74" s="50"/>
    </row>
    <row r="75" spans="2:21" ht="12.75" customHeight="1">
      <c r="B75" s="412" t="s">
        <v>170</v>
      </c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</row>
    <row r="76" spans="2:21" ht="12">
      <c r="B76" s="233"/>
      <c r="C76" s="1"/>
      <c r="D76" s="5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3:21" ht="24">
      <c r="C77" s="233" t="s">
        <v>171</v>
      </c>
      <c r="D77" s="5"/>
      <c r="F77" s="6" t="s">
        <v>172</v>
      </c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2:21" ht="12">
      <c r="B78" s="233"/>
      <c r="C78" s="1"/>
      <c r="D78" s="5"/>
      <c r="E78" s="96" t="s">
        <v>173</v>
      </c>
      <c r="L78" s="50"/>
      <c r="M78" s="50"/>
      <c r="N78" s="50"/>
      <c r="O78" s="50"/>
      <c r="P78" s="50"/>
      <c r="Q78" s="50"/>
      <c r="R78" s="50"/>
      <c r="S78" s="50"/>
      <c r="T78" s="50"/>
      <c r="U78" s="50"/>
    </row>
    <row r="79" spans="2:21" ht="12">
      <c r="B79" s="233"/>
      <c r="C79" s="1"/>
      <c r="D79" s="5"/>
      <c r="E79" s="96" t="s">
        <v>174</v>
      </c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2:21" ht="12">
      <c r="B80" s="233"/>
      <c r="C80" s="1"/>
      <c r="D80" s="5"/>
      <c r="E80" s="96" t="s">
        <v>175</v>
      </c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98" ht="14.25" customHeight="1"/>
  </sheetData>
  <sheetProtection selectLockedCells="1" selectUnlockedCells="1"/>
  <mergeCells count="16">
    <mergeCell ref="B74:O74"/>
    <mergeCell ref="B75:U75"/>
    <mergeCell ref="C11:U11"/>
    <mergeCell ref="F12:S12"/>
    <mergeCell ref="C13:E13"/>
    <mergeCell ref="F35:S35"/>
    <mergeCell ref="B36:J36"/>
    <mergeCell ref="C68:U68"/>
    <mergeCell ref="O59:Q59"/>
    <mergeCell ref="R59:T59"/>
    <mergeCell ref="R60:T60"/>
    <mergeCell ref="R61:T61"/>
    <mergeCell ref="C6:U6"/>
    <mergeCell ref="C7:U7"/>
    <mergeCell ref="C9:U9"/>
    <mergeCell ref="C10:U10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Clg et Lycée - PIBRAC&amp;R&amp;9Lycée Saint-Exupéry
Clg Guillaumet-Mermoz
BLAGNAC</oddHeader>
    <oddFooter>&amp;RPage &amp;P
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7:V49"/>
  <sheetViews>
    <sheetView view="pageBreakPreview" zoomScaleSheetLayoutView="100" zoomScalePageLayoutView="0" workbookViewId="0" topLeftCell="A1">
      <selection activeCell="U26" sqref="U26"/>
    </sheetView>
  </sheetViews>
  <sheetFormatPr defaultColWidth="11.421875" defaultRowHeight="12.75"/>
  <cols>
    <col min="1" max="1" width="7.421875" style="1" customWidth="1"/>
    <col min="2" max="2" width="4.57421875" style="1" customWidth="1"/>
    <col min="3" max="3" width="22.00390625" style="181" customWidth="1"/>
    <col min="4" max="4" width="8.421875" style="1" customWidth="1"/>
    <col min="5" max="5" width="7.140625" style="6" customWidth="1"/>
    <col min="6" max="6" width="6.421875" style="6" customWidth="1"/>
    <col min="7" max="7" width="7.421875" style="6" customWidth="1"/>
    <col min="8" max="8" width="5.57421875" style="6" customWidth="1"/>
    <col min="9" max="9" width="9.421875" style="6" customWidth="1"/>
    <col min="10" max="10" width="8.00390625" style="6" customWidth="1"/>
    <col min="11" max="11" width="5.57421875" style="6" customWidth="1"/>
    <col min="12" max="13" width="6.8515625" style="6" customWidth="1"/>
    <col min="14" max="14" width="7.421875" style="6" customWidth="1"/>
    <col min="15" max="15" width="6.140625" style="6" customWidth="1"/>
    <col min="16" max="17" width="6.57421875" style="6" customWidth="1"/>
    <col min="18" max="18" width="7.57421875" style="6" customWidth="1"/>
    <col min="19" max="19" width="6.421875" style="6" customWidth="1"/>
    <col min="20" max="20" width="7.57421875" style="1" customWidth="1"/>
    <col min="21" max="21" width="6.8515625" style="1" customWidth="1"/>
    <col min="22" max="16384" width="11.421875" style="1" customWidth="1"/>
  </cols>
  <sheetData>
    <row r="7" spans="3:21" ht="12" customHeight="1">
      <c r="C7" s="420" t="s">
        <v>886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</row>
    <row r="8" spans="3:21" ht="12" customHeight="1">
      <c r="C8" s="420" t="s">
        <v>0</v>
      </c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</row>
    <row r="9" spans="3:21" ht="12"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3:21" ht="12" customHeight="1">
      <c r="C10" s="387" t="s">
        <v>812</v>
      </c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</row>
    <row r="11" spans="3:21" ht="12" customHeight="1">
      <c r="C11" s="387" t="s">
        <v>855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</row>
    <row r="12" spans="3:19" ht="12">
      <c r="C12" s="148"/>
      <c r="E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1" ht="58.5" customHeight="1">
      <c r="A13" s="122" t="s">
        <v>2</v>
      </c>
      <c r="B13" s="180" t="s">
        <v>3</v>
      </c>
      <c r="C13" s="31" t="s">
        <v>4</v>
      </c>
      <c r="D13" s="33" t="s">
        <v>5</v>
      </c>
      <c r="E13" s="33" t="s">
        <v>77</v>
      </c>
      <c r="F13" s="403" t="s">
        <v>7</v>
      </c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234" t="s">
        <v>198</v>
      </c>
      <c r="U13" s="34" t="s">
        <v>9</v>
      </c>
    </row>
    <row r="14" spans="1:21" ht="32.25" customHeight="1">
      <c r="A14" s="122" t="s">
        <v>10</v>
      </c>
      <c r="B14" s="9"/>
      <c r="C14" s="16"/>
      <c r="D14" s="9"/>
      <c r="E14" s="63"/>
      <c r="F14" s="14" t="s">
        <v>12</v>
      </c>
      <c r="G14" s="14" t="s">
        <v>13</v>
      </c>
      <c r="H14" s="14" t="s">
        <v>249</v>
      </c>
      <c r="I14" s="14" t="s">
        <v>15</v>
      </c>
      <c r="J14" s="14" t="s">
        <v>16</v>
      </c>
      <c r="K14" s="14" t="s">
        <v>250</v>
      </c>
      <c r="L14" s="86" t="s">
        <v>18</v>
      </c>
      <c r="M14" s="14" t="s">
        <v>19</v>
      </c>
      <c r="N14" s="14" t="s">
        <v>20</v>
      </c>
      <c r="O14" s="14" t="s">
        <v>21</v>
      </c>
      <c r="P14" s="14" t="s">
        <v>22</v>
      </c>
      <c r="Q14" s="13" t="s">
        <v>23</v>
      </c>
      <c r="R14" s="14" t="s">
        <v>24</v>
      </c>
      <c r="S14" s="14" t="s">
        <v>182</v>
      </c>
      <c r="T14" s="9"/>
      <c r="U14" s="9"/>
    </row>
    <row r="15" spans="1:22" ht="21" customHeight="1">
      <c r="A15" s="85"/>
      <c r="B15" s="9"/>
      <c r="C15" s="434" t="s">
        <v>856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9"/>
      <c r="V15" s="76"/>
    </row>
    <row r="16" spans="1:21" ht="12">
      <c r="A16" s="85" t="s">
        <v>26</v>
      </c>
      <c r="B16" s="9"/>
      <c r="C16" s="20" t="s">
        <v>857</v>
      </c>
      <c r="D16" s="9"/>
      <c r="E16" s="63" t="s">
        <v>32</v>
      </c>
      <c r="F16" s="18">
        <v>20</v>
      </c>
      <c r="G16" s="18">
        <v>15</v>
      </c>
      <c r="H16" s="18">
        <v>0</v>
      </c>
      <c r="I16" s="351">
        <v>2</v>
      </c>
      <c r="J16" s="18">
        <v>1</v>
      </c>
      <c r="K16" s="18">
        <v>0</v>
      </c>
      <c r="L16" s="18">
        <v>2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f>SUM(F16:R16)</f>
        <v>40</v>
      </c>
      <c r="T16" s="9"/>
      <c r="U16" s="18">
        <f>S16*T16</f>
        <v>0</v>
      </c>
    </row>
    <row r="17" spans="1:21" ht="39" customHeight="1">
      <c r="A17" s="85" t="s">
        <v>29</v>
      </c>
      <c r="B17" s="9"/>
      <c r="C17" s="20" t="s">
        <v>858</v>
      </c>
      <c r="D17" s="9"/>
      <c r="E17" s="63" t="s">
        <v>32</v>
      </c>
      <c r="F17" s="18">
        <v>20</v>
      </c>
      <c r="G17" s="18">
        <v>20</v>
      </c>
      <c r="H17" s="18">
        <v>10</v>
      </c>
      <c r="I17" s="351">
        <v>10</v>
      </c>
      <c r="J17" s="18">
        <v>5</v>
      </c>
      <c r="K17" s="18">
        <v>10</v>
      </c>
      <c r="L17" s="18">
        <v>10</v>
      </c>
      <c r="M17" s="18">
        <v>5</v>
      </c>
      <c r="N17" s="18">
        <v>5</v>
      </c>
      <c r="O17" s="18">
        <v>0</v>
      </c>
      <c r="P17" s="18">
        <v>20</v>
      </c>
      <c r="Q17" s="18">
        <v>0</v>
      </c>
      <c r="R17" s="18">
        <v>10</v>
      </c>
      <c r="S17" s="18">
        <f aca="true" t="shared" si="0" ref="S17:S23">SUM(F17:R17)</f>
        <v>125</v>
      </c>
      <c r="T17" s="9"/>
      <c r="U17" s="18">
        <f aca="true" t="shared" si="1" ref="U17:U23">S17*T17</f>
        <v>0</v>
      </c>
    </row>
    <row r="18" spans="1:21" ht="18" customHeight="1">
      <c r="A18" s="85" t="s">
        <v>30</v>
      </c>
      <c r="B18" s="9"/>
      <c r="C18" s="20" t="s">
        <v>859</v>
      </c>
      <c r="D18" s="9"/>
      <c r="E18" s="63" t="s">
        <v>32</v>
      </c>
      <c r="F18" s="18">
        <v>40</v>
      </c>
      <c r="G18" s="18">
        <v>6</v>
      </c>
      <c r="H18" s="18">
        <v>10</v>
      </c>
      <c r="I18" s="351">
        <v>5</v>
      </c>
      <c r="J18" s="18">
        <v>4</v>
      </c>
      <c r="K18" s="18">
        <v>5</v>
      </c>
      <c r="L18" s="18">
        <v>2</v>
      </c>
      <c r="M18" s="18">
        <v>0</v>
      </c>
      <c r="N18" s="18">
        <v>0</v>
      </c>
      <c r="O18" s="18">
        <v>0</v>
      </c>
      <c r="P18" s="18">
        <v>20</v>
      </c>
      <c r="Q18" s="18">
        <v>2</v>
      </c>
      <c r="R18" s="18">
        <v>0</v>
      </c>
      <c r="S18" s="18">
        <f t="shared" si="0"/>
        <v>94</v>
      </c>
      <c r="T18" s="9"/>
      <c r="U18" s="18">
        <f t="shared" si="1"/>
        <v>0</v>
      </c>
    </row>
    <row r="19" spans="1:21" ht="24">
      <c r="A19" s="85" t="s">
        <v>33</v>
      </c>
      <c r="B19" s="9"/>
      <c r="C19" s="20" t="s">
        <v>860</v>
      </c>
      <c r="D19" s="9"/>
      <c r="E19" s="63" t="s">
        <v>32</v>
      </c>
      <c r="F19" s="18">
        <v>25</v>
      </c>
      <c r="G19" s="18">
        <v>0</v>
      </c>
      <c r="H19" s="18">
        <v>0</v>
      </c>
      <c r="I19" s="351">
        <v>0</v>
      </c>
      <c r="J19" s="18">
        <v>4</v>
      </c>
      <c r="K19" s="18">
        <v>10</v>
      </c>
      <c r="L19" s="18">
        <v>10</v>
      </c>
      <c r="M19" s="18">
        <v>10</v>
      </c>
      <c r="N19" s="18">
        <v>3</v>
      </c>
      <c r="O19" s="18">
        <v>0</v>
      </c>
      <c r="P19" s="18">
        <v>0</v>
      </c>
      <c r="Q19" s="18">
        <v>4</v>
      </c>
      <c r="R19" s="18">
        <v>0</v>
      </c>
      <c r="S19" s="18">
        <f t="shared" si="0"/>
        <v>66</v>
      </c>
      <c r="T19" s="9"/>
      <c r="U19" s="18">
        <f t="shared" si="1"/>
        <v>0</v>
      </c>
    </row>
    <row r="20" spans="1:21" ht="12">
      <c r="A20" s="85" t="s">
        <v>35</v>
      </c>
      <c r="B20" s="9"/>
      <c r="C20" s="20" t="s">
        <v>861</v>
      </c>
      <c r="D20" s="9"/>
      <c r="E20" s="63" t="s">
        <v>32</v>
      </c>
      <c r="F20" s="18">
        <v>50</v>
      </c>
      <c r="G20" s="18">
        <v>30</v>
      </c>
      <c r="H20" s="18">
        <v>0</v>
      </c>
      <c r="I20" s="351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f t="shared" si="0"/>
        <v>80</v>
      </c>
      <c r="T20" s="9"/>
      <c r="U20" s="18">
        <f t="shared" si="1"/>
        <v>0</v>
      </c>
    </row>
    <row r="21" spans="1:21" ht="27" customHeight="1">
      <c r="A21" s="85" t="s">
        <v>37</v>
      </c>
      <c r="B21" s="9"/>
      <c r="C21" s="20" t="s">
        <v>862</v>
      </c>
      <c r="D21" s="9"/>
      <c r="E21" s="63" t="s">
        <v>32</v>
      </c>
      <c r="F21" s="18">
        <v>20</v>
      </c>
      <c r="G21" s="18">
        <v>20</v>
      </c>
      <c r="H21" s="18">
        <v>0</v>
      </c>
      <c r="I21" s="351">
        <v>20</v>
      </c>
      <c r="J21" s="18">
        <v>10</v>
      </c>
      <c r="K21" s="18">
        <v>5</v>
      </c>
      <c r="L21" s="18">
        <v>30</v>
      </c>
      <c r="M21" s="18">
        <v>0</v>
      </c>
      <c r="N21" s="18">
        <v>10</v>
      </c>
      <c r="O21" s="18">
        <v>20</v>
      </c>
      <c r="P21" s="18">
        <v>0</v>
      </c>
      <c r="Q21" s="18">
        <v>5</v>
      </c>
      <c r="R21" s="18">
        <v>10</v>
      </c>
      <c r="S21" s="18">
        <f t="shared" si="0"/>
        <v>150</v>
      </c>
      <c r="T21" s="9"/>
      <c r="U21" s="18">
        <f t="shared" si="1"/>
        <v>0</v>
      </c>
    </row>
    <row r="22" spans="1:21" ht="12">
      <c r="A22" s="85" t="s">
        <v>39</v>
      </c>
      <c r="B22" s="9"/>
      <c r="C22" s="20" t="s">
        <v>863</v>
      </c>
      <c r="D22" s="9"/>
      <c r="E22" s="63" t="s">
        <v>32</v>
      </c>
      <c r="F22" s="18">
        <v>100</v>
      </c>
      <c r="G22" s="18">
        <v>150</v>
      </c>
      <c r="H22" s="18">
        <v>20</v>
      </c>
      <c r="I22" s="351">
        <v>5</v>
      </c>
      <c r="J22" s="18">
        <v>10</v>
      </c>
      <c r="K22" s="18">
        <v>0</v>
      </c>
      <c r="L22" s="18">
        <v>20</v>
      </c>
      <c r="M22" s="18">
        <v>10</v>
      </c>
      <c r="N22" s="18">
        <v>10</v>
      </c>
      <c r="O22" s="18">
        <v>10</v>
      </c>
      <c r="P22" s="18">
        <v>10</v>
      </c>
      <c r="Q22" s="18">
        <v>5</v>
      </c>
      <c r="R22" s="18">
        <v>10</v>
      </c>
      <c r="S22" s="18">
        <f t="shared" si="0"/>
        <v>360</v>
      </c>
      <c r="T22" s="9"/>
      <c r="U22" s="18">
        <f t="shared" si="1"/>
        <v>0</v>
      </c>
    </row>
    <row r="23" spans="1:21" ht="15" customHeight="1">
      <c r="A23" s="85" t="s">
        <v>41</v>
      </c>
      <c r="B23" s="9"/>
      <c r="C23" s="20" t="s">
        <v>864</v>
      </c>
      <c r="D23" s="9"/>
      <c r="E23" s="63" t="s">
        <v>32</v>
      </c>
      <c r="F23" s="18">
        <v>150</v>
      </c>
      <c r="G23" s="18">
        <v>150</v>
      </c>
      <c r="H23" s="18">
        <v>60</v>
      </c>
      <c r="I23" s="351">
        <v>30</v>
      </c>
      <c r="J23" s="18">
        <v>100</v>
      </c>
      <c r="K23" s="18">
        <v>100</v>
      </c>
      <c r="L23" s="18">
        <v>20</v>
      </c>
      <c r="M23" s="18">
        <v>10</v>
      </c>
      <c r="N23" s="18">
        <v>10</v>
      </c>
      <c r="O23" s="40">
        <v>50</v>
      </c>
      <c r="P23" s="40">
        <v>40</v>
      </c>
      <c r="Q23" s="40">
        <v>12</v>
      </c>
      <c r="R23" s="40">
        <v>10</v>
      </c>
      <c r="S23" s="40">
        <f t="shared" si="0"/>
        <v>742</v>
      </c>
      <c r="T23" s="61"/>
      <c r="U23" s="18">
        <f t="shared" si="1"/>
        <v>0</v>
      </c>
    </row>
    <row r="24" spans="3:21" ht="12.75" customHeight="1">
      <c r="C24" s="79"/>
      <c r="D24" s="76"/>
      <c r="E24" s="58"/>
      <c r="F24" s="132"/>
      <c r="G24" s="132"/>
      <c r="H24" s="132"/>
      <c r="I24" s="132"/>
      <c r="J24" s="132"/>
      <c r="K24" s="132"/>
      <c r="L24" s="132"/>
      <c r="M24" s="132"/>
      <c r="N24" s="132"/>
      <c r="O24" s="391" t="s">
        <v>25</v>
      </c>
      <c r="P24" s="392"/>
      <c r="Q24" s="393"/>
      <c r="R24" s="400" t="s">
        <v>165</v>
      </c>
      <c r="S24" s="421"/>
      <c r="T24" s="374"/>
      <c r="U24" s="188">
        <f>SUM(U16:U23)</f>
        <v>0</v>
      </c>
    </row>
    <row r="25" spans="3:21" ht="12.75" customHeight="1">
      <c r="C25" s="79"/>
      <c r="D25" s="7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400" t="s">
        <v>166</v>
      </c>
      <c r="S25" s="421"/>
      <c r="T25" s="374"/>
      <c r="U25" s="97">
        <f>U24*0.055</f>
        <v>0</v>
      </c>
    </row>
    <row r="26" spans="3:21" ht="12.75" customHeight="1">
      <c r="C26" s="79"/>
      <c r="D26" s="7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00" t="s">
        <v>167</v>
      </c>
      <c r="S26" s="421"/>
      <c r="T26" s="374"/>
      <c r="U26" s="97">
        <f>U24+U25</f>
        <v>0</v>
      </c>
    </row>
    <row r="27" spans="3:21" ht="12">
      <c r="C27" s="385" t="s">
        <v>168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</row>
    <row r="28" ht="12" customHeight="1"/>
    <row r="29" spans="3:21" ht="12">
      <c r="C29" s="386" t="s">
        <v>169</v>
      </c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</row>
    <row r="30" spans="3:21" ht="12"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</row>
    <row r="31" spans="3:21" ht="12">
      <c r="C31" s="385" t="s">
        <v>170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</row>
    <row r="33" spans="3:7" ht="24">
      <c r="C33" s="181" t="s">
        <v>171</v>
      </c>
      <c r="G33" s="6" t="s">
        <v>172</v>
      </c>
    </row>
    <row r="34" ht="12">
      <c r="F34" s="6" t="s">
        <v>173</v>
      </c>
    </row>
    <row r="35" ht="12">
      <c r="F35" s="6" t="s">
        <v>174</v>
      </c>
    </row>
    <row r="36" ht="12">
      <c r="F36" s="6" t="s">
        <v>175</v>
      </c>
    </row>
    <row r="37" spans="3:21" ht="12">
      <c r="C37" s="79"/>
      <c r="D37" s="79"/>
      <c r="E37" s="79"/>
      <c r="F37" s="150"/>
      <c r="G37" s="150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3:21" ht="12">
      <c r="C38" s="79"/>
      <c r="D38" s="79"/>
      <c r="E38" s="79"/>
      <c r="F38" s="150"/>
      <c r="G38" s="150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3:21" ht="12">
      <c r="C39" s="79"/>
      <c r="D39" s="79"/>
      <c r="E39" s="79"/>
      <c r="F39" s="150"/>
      <c r="G39" s="150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3:21" ht="12">
      <c r="C40" s="79"/>
      <c r="D40" s="79"/>
      <c r="E40" s="79"/>
      <c r="F40" s="150"/>
      <c r="G40" s="150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3:21" ht="12">
      <c r="C41" s="79"/>
      <c r="D41" s="79"/>
      <c r="E41" s="79"/>
      <c r="F41" s="150"/>
      <c r="G41" s="15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3:21" ht="12">
      <c r="C42" s="79"/>
      <c r="D42" s="79"/>
      <c r="E42" s="79"/>
      <c r="F42" s="150"/>
      <c r="G42" s="15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3:21" ht="12">
      <c r="C43" s="79"/>
      <c r="D43" s="79"/>
      <c r="E43" s="79"/>
      <c r="F43" s="150"/>
      <c r="G43" s="15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3:21" ht="12">
      <c r="C44" s="79"/>
      <c r="D44" s="79"/>
      <c r="E44" s="79"/>
      <c r="F44" s="150"/>
      <c r="G44" s="150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3:21" ht="33.75" customHeight="1">
      <c r="C45" s="79"/>
      <c r="D45" s="79"/>
      <c r="E45" s="79"/>
      <c r="F45" s="132"/>
      <c r="G45" s="132"/>
      <c r="H45" s="235"/>
      <c r="I45" s="132"/>
      <c r="J45" s="132"/>
      <c r="K45" s="235"/>
      <c r="L45" s="132"/>
      <c r="M45" s="132"/>
      <c r="N45" s="132"/>
      <c r="O45" s="132"/>
      <c r="P45" s="132"/>
      <c r="Q45" s="132"/>
      <c r="R45" s="132"/>
      <c r="S45" s="58"/>
      <c r="T45" s="79"/>
      <c r="U45" s="79"/>
    </row>
    <row r="46" spans="3:21" ht="12">
      <c r="C46" s="79"/>
      <c r="D46" s="79"/>
      <c r="E46" s="79"/>
      <c r="F46" s="150"/>
      <c r="G46" s="150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3:21" ht="12">
      <c r="C47" s="79"/>
      <c r="D47" s="79"/>
      <c r="E47" s="79"/>
      <c r="F47" s="150"/>
      <c r="G47" s="150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3:21" ht="20.25" customHeight="1">
      <c r="C48" s="79"/>
      <c r="D48" s="79"/>
      <c r="E48" s="79"/>
      <c r="F48" s="150"/>
      <c r="G48" s="150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3:21" ht="12">
      <c r="C49" s="79"/>
      <c r="D49" s="79"/>
      <c r="E49" s="79"/>
      <c r="F49" s="150"/>
      <c r="G49" s="150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1" ht="12" customHeight="1"/>
    <row r="53" ht="28.5" customHeight="1"/>
    <row r="55" ht="18.75" customHeight="1"/>
    <row r="65" ht="14.25" customHeight="1"/>
  </sheetData>
  <sheetProtection selectLockedCells="1" selectUnlockedCells="1"/>
  <mergeCells count="13">
    <mergeCell ref="C7:U7"/>
    <mergeCell ref="C8:U8"/>
    <mergeCell ref="C10:U10"/>
    <mergeCell ref="C11:U11"/>
    <mergeCell ref="C29:U29"/>
    <mergeCell ref="C31:U31"/>
    <mergeCell ref="R25:T25"/>
    <mergeCell ref="F13:S13"/>
    <mergeCell ref="C15:T15"/>
    <mergeCell ref="O24:Q24"/>
    <mergeCell ref="R24:T24"/>
    <mergeCell ref="R26:T26"/>
    <mergeCell ref="C27:U27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Clg et Lycée - PIBRAC&amp;R&amp;9Lycée Saint-Exupéry
Clg Guillaumet-Mermoz
BLAGNAC</oddHeader>
    <oddFooter>&amp;RPage &amp;P
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5:AH49"/>
  <sheetViews>
    <sheetView tabSelected="1" view="pageBreakPreview" zoomScaleSheetLayoutView="100" zoomScalePageLayoutView="0" workbookViewId="0" topLeftCell="A1">
      <selection activeCell="S28" sqref="S28"/>
    </sheetView>
  </sheetViews>
  <sheetFormatPr defaultColWidth="11.421875" defaultRowHeight="12.75"/>
  <cols>
    <col min="1" max="1" width="12.421875" style="4" customWidth="1"/>
    <col min="2" max="2" width="4.8515625" style="4" customWidth="1"/>
    <col min="3" max="3" width="21.140625" style="181" customWidth="1"/>
    <col min="4" max="4" width="8.8515625" style="4" customWidth="1"/>
    <col min="5" max="5" width="5.421875" style="5" customWidth="1"/>
    <col min="6" max="7" width="7.421875" style="6" customWidth="1"/>
    <col min="8" max="8" width="5.421875" style="5" customWidth="1"/>
    <col min="9" max="9" width="9.8515625" style="5" customWidth="1"/>
    <col min="10" max="10" width="8.00390625" style="5" customWidth="1"/>
    <col min="11" max="12" width="5.8515625" style="5" customWidth="1"/>
    <col min="13" max="13" width="6.8515625" style="5" customWidth="1"/>
    <col min="14" max="14" width="10.8515625" style="5" customWidth="1"/>
    <col min="15" max="15" width="8.140625" style="5" customWidth="1"/>
    <col min="16" max="17" width="6.57421875" style="5" customWidth="1"/>
    <col min="18" max="18" width="6.421875" style="5" customWidth="1"/>
    <col min="19" max="19" width="7.140625" style="5" customWidth="1"/>
    <col min="20" max="20" width="7.421875" style="4" customWidth="1"/>
    <col min="21" max="21" width="6.00390625" style="4" customWidth="1"/>
    <col min="22" max="16384" width="11.421875" style="4" customWidth="1"/>
  </cols>
  <sheetData>
    <row r="5" spans="3:21" ht="12">
      <c r="C5" s="405" t="s">
        <v>886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</row>
    <row r="6" spans="3:21" ht="12">
      <c r="C6" s="405" t="s">
        <v>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</row>
    <row r="7" spans="3:21" ht="12">
      <c r="C7" s="58"/>
      <c r="D7" s="7"/>
      <c r="E7" s="7"/>
      <c r="F7" s="58"/>
      <c r="G7" s="5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3:34" ht="12" customHeight="1">
      <c r="C8" s="406" t="s">
        <v>812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3:34" ht="12" customHeight="1">
      <c r="C9" s="406" t="s">
        <v>865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3:34" ht="12">
      <c r="C10" s="148"/>
      <c r="D10" s="59"/>
      <c r="E10" s="59"/>
      <c r="F10" s="1"/>
      <c r="G10" s="1"/>
      <c r="H10" s="3"/>
      <c r="I10" s="59"/>
      <c r="J10" s="59"/>
      <c r="K10" s="3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ht="70.5" customHeight="1">
      <c r="A11" s="109" t="s">
        <v>2</v>
      </c>
      <c r="B11" s="13" t="s">
        <v>3</v>
      </c>
      <c r="C11" s="14" t="s">
        <v>4</v>
      </c>
      <c r="D11" s="14" t="s">
        <v>5</v>
      </c>
      <c r="E11" s="13" t="s">
        <v>77</v>
      </c>
      <c r="F11" s="404" t="s">
        <v>7</v>
      </c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13" t="s">
        <v>198</v>
      </c>
      <c r="U11" s="13" t="s">
        <v>9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ht="36">
      <c r="A12" s="109" t="s">
        <v>10</v>
      </c>
      <c r="B12" s="23"/>
      <c r="C12" s="236"/>
      <c r="D12" s="74"/>
      <c r="E12" s="71"/>
      <c r="F12" s="101" t="s">
        <v>12</v>
      </c>
      <c r="G12" s="101" t="s">
        <v>13</v>
      </c>
      <c r="H12" s="101" t="s">
        <v>249</v>
      </c>
      <c r="I12" s="101" t="s">
        <v>15</v>
      </c>
      <c r="J12" s="101" t="s">
        <v>16</v>
      </c>
      <c r="K12" s="101" t="s">
        <v>250</v>
      </c>
      <c r="L12" s="103" t="s">
        <v>18</v>
      </c>
      <c r="M12" s="103" t="s">
        <v>19</v>
      </c>
      <c r="N12" s="103" t="s">
        <v>20</v>
      </c>
      <c r="O12" s="237" t="s">
        <v>21</v>
      </c>
      <c r="P12" s="103" t="s">
        <v>22</v>
      </c>
      <c r="Q12" s="103" t="s">
        <v>23</v>
      </c>
      <c r="R12" s="103" t="s">
        <v>24</v>
      </c>
      <c r="S12" s="101" t="s">
        <v>182</v>
      </c>
      <c r="T12" s="196"/>
      <c r="U12" s="74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12" customHeight="1">
      <c r="A13" s="23"/>
      <c r="B13" s="23"/>
      <c r="C13" s="97"/>
      <c r="D13" s="435" t="s">
        <v>866</v>
      </c>
      <c r="E13" s="435"/>
      <c r="F13" s="435"/>
      <c r="G13" s="435"/>
      <c r="H13" s="435"/>
      <c r="I13" s="435"/>
      <c r="J13" s="435"/>
      <c r="K13" s="435"/>
      <c r="L13" s="435"/>
      <c r="M13" s="436"/>
      <c r="N13" s="435"/>
      <c r="O13" s="435"/>
      <c r="P13" s="435"/>
      <c r="Q13" s="435"/>
      <c r="R13" s="435"/>
      <c r="S13" s="435"/>
      <c r="T13" s="435"/>
      <c r="U13" s="2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15" customHeight="1">
      <c r="A14" s="23" t="s">
        <v>26</v>
      </c>
      <c r="B14" s="23"/>
      <c r="C14" s="20" t="s">
        <v>867</v>
      </c>
      <c r="D14" s="85"/>
      <c r="E14" s="63" t="s">
        <v>32</v>
      </c>
      <c r="F14" s="18">
        <v>0</v>
      </c>
      <c r="G14" s="18">
        <v>0</v>
      </c>
      <c r="H14" s="18">
        <v>0</v>
      </c>
      <c r="I14" s="351">
        <v>0</v>
      </c>
      <c r="J14" s="18">
        <v>0</v>
      </c>
      <c r="K14" s="18">
        <v>50</v>
      </c>
      <c r="L14" s="147">
        <v>200</v>
      </c>
      <c r="M14" s="251">
        <v>0</v>
      </c>
      <c r="N14" s="97">
        <v>0</v>
      </c>
      <c r="O14" s="18">
        <v>0</v>
      </c>
      <c r="P14" s="18">
        <v>0</v>
      </c>
      <c r="Q14" s="18">
        <v>15</v>
      </c>
      <c r="R14" s="18">
        <v>0</v>
      </c>
      <c r="S14" s="18">
        <f>SUM(F14:R14)</f>
        <v>265</v>
      </c>
      <c r="T14" s="193"/>
      <c r="U14" s="18">
        <f>S14*T14</f>
        <v>0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ht="12">
      <c r="A15" s="23" t="s">
        <v>29</v>
      </c>
      <c r="B15" s="23"/>
      <c r="C15" s="20" t="s">
        <v>868</v>
      </c>
      <c r="D15" s="85"/>
      <c r="E15" s="63" t="s">
        <v>32</v>
      </c>
      <c r="F15" s="18">
        <v>0</v>
      </c>
      <c r="G15" s="18">
        <v>10</v>
      </c>
      <c r="H15" s="18">
        <v>0</v>
      </c>
      <c r="I15" s="351">
        <v>0</v>
      </c>
      <c r="J15" s="18">
        <v>0</v>
      </c>
      <c r="K15" s="18">
        <v>0</v>
      </c>
      <c r="L15" s="147">
        <v>50</v>
      </c>
      <c r="M15" s="251">
        <v>0</v>
      </c>
      <c r="N15" s="97">
        <v>0</v>
      </c>
      <c r="O15" s="18">
        <v>0</v>
      </c>
      <c r="P15" s="18">
        <v>60</v>
      </c>
      <c r="Q15" s="18">
        <v>0</v>
      </c>
      <c r="R15" s="18">
        <v>0</v>
      </c>
      <c r="S15" s="18">
        <f aca="true" t="shared" si="0" ref="S15:S28">SUM(F15:R15)</f>
        <v>120</v>
      </c>
      <c r="T15" s="193"/>
      <c r="U15" s="18">
        <f aca="true" t="shared" si="1" ref="U15:U28">S15*T15</f>
        <v>0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ht="12">
      <c r="A16" s="23" t="s">
        <v>30</v>
      </c>
      <c r="B16" s="23"/>
      <c r="C16" s="20" t="s">
        <v>869</v>
      </c>
      <c r="D16" s="85"/>
      <c r="E16" s="63" t="s">
        <v>32</v>
      </c>
      <c r="F16" s="18">
        <v>150</v>
      </c>
      <c r="G16" s="18">
        <v>20</v>
      </c>
      <c r="H16" s="18">
        <v>0</v>
      </c>
      <c r="I16" s="351">
        <v>0</v>
      </c>
      <c r="J16" s="18">
        <v>0</v>
      </c>
      <c r="K16" s="18">
        <v>200</v>
      </c>
      <c r="L16" s="147">
        <v>0</v>
      </c>
      <c r="M16" s="251">
        <v>0</v>
      </c>
      <c r="N16" s="97">
        <v>20</v>
      </c>
      <c r="O16" s="18">
        <v>0</v>
      </c>
      <c r="P16" s="18">
        <v>0</v>
      </c>
      <c r="Q16" s="18">
        <v>0</v>
      </c>
      <c r="R16" s="18">
        <v>10</v>
      </c>
      <c r="S16" s="18">
        <f t="shared" si="0"/>
        <v>400</v>
      </c>
      <c r="T16" s="193"/>
      <c r="U16" s="18">
        <f t="shared" si="1"/>
        <v>0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ht="18" customHeight="1">
      <c r="A17" s="23" t="s">
        <v>33</v>
      </c>
      <c r="B17" s="23"/>
      <c r="C17" s="112" t="s">
        <v>870</v>
      </c>
      <c r="D17" s="85"/>
      <c r="E17" s="63" t="s">
        <v>32</v>
      </c>
      <c r="F17" s="18">
        <v>300</v>
      </c>
      <c r="G17" s="18">
        <v>10</v>
      </c>
      <c r="H17" s="18">
        <v>120</v>
      </c>
      <c r="I17" s="351">
        <v>30</v>
      </c>
      <c r="J17" s="18">
        <v>0</v>
      </c>
      <c r="K17" s="18">
        <v>0</v>
      </c>
      <c r="L17" s="147">
        <v>50</v>
      </c>
      <c r="M17" s="251">
        <v>0</v>
      </c>
      <c r="N17" s="97">
        <v>20</v>
      </c>
      <c r="O17" s="18">
        <v>50</v>
      </c>
      <c r="P17" s="18">
        <v>0</v>
      </c>
      <c r="Q17" s="18">
        <v>0</v>
      </c>
      <c r="R17" s="18">
        <v>10</v>
      </c>
      <c r="S17" s="18">
        <f t="shared" si="0"/>
        <v>590</v>
      </c>
      <c r="T17" s="193"/>
      <c r="U17" s="18">
        <f t="shared" si="1"/>
        <v>0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12">
      <c r="A18" s="23" t="s">
        <v>35</v>
      </c>
      <c r="B18" s="23"/>
      <c r="C18" s="112" t="s">
        <v>871</v>
      </c>
      <c r="D18" s="85"/>
      <c r="E18" s="63" t="s">
        <v>32</v>
      </c>
      <c r="F18" s="18">
        <v>150</v>
      </c>
      <c r="G18" s="18">
        <v>150</v>
      </c>
      <c r="H18" s="18">
        <v>200</v>
      </c>
      <c r="I18" s="351">
        <v>30</v>
      </c>
      <c r="J18" s="18">
        <v>0</v>
      </c>
      <c r="K18" s="18">
        <v>10</v>
      </c>
      <c r="L18" s="147">
        <v>100</v>
      </c>
      <c r="M18" s="251">
        <v>0</v>
      </c>
      <c r="N18" s="97">
        <v>0</v>
      </c>
      <c r="O18" s="18">
        <v>0</v>
      </c>
      <c r="P18" s="18">
        <v>0</v>
      </c>
      <c r="Q18" s="18">
        <v>15</v>
      </c>
      <c r="R18" s="18">
        <v>10</v>
      </c>
      <c r="S18" s="18">
        <f t="shared" si="0"/>
        <v>665</v>
      </c>
      <c r="T18" s="193"/>
      <c r="U18" s="18">
        <f t="shared" si="1"/>
        <v>0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ht="24">
      <c r="A19" s="23" t="s">
        <v>37</v>
      </c>
      <c r="B19" s="23"/>
      <c r="C19" s="20" t="s">
        <v>872</v>
      </c>
      <c r="D19" s="76"/>
      <c r="E19" s="69" t="s">
        <v>32</v>
      </c>
      <c r="F19" s="40">
        <v>0</v>
      </c>
      <c r="G19" s="40">
        <v>50</v>
      </c>
      <c r="H19" s="18">
        <v>0</v>
      </c>
      <c r="I19" s="351">
        <v>0</v>
      </c>
      <c r="J19" s="18">
        <v>0</v>
      </c>
      <c r="K19" s="18">
        <v>0</v>
      </c>
      <c r="L19" s="147">
        <v>80</v>
      </c>
      <c r="M19" s="252">
        <v>20</v>
      </c>
      <c r="N19" s="97">
        <v>0</v>
      </c>
      <c r="O19" s="18">
        <v>50</v>
      </c>
      <c r="P19" s="18">
        <v>0</v>
      </c>
      <c r="Q19" s="18">
        <v>20</v>
      </c>
      <c r="R19" s="18">
        <v>0</v>
      </c>
      <c r="S19" s="18">
        <f t="shared" si="0"/>
        <v>220</v>
      </c>
      <c r="T19" s="193"/>
      <c r="U19" s="18">
        <f t="shared" si="1"/>
        <v>0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ht="12">
      <c r="A20" s="23" t="s">
        <v>39</v>
      </c>
      <c r="B20" s="23"/>
      <c r="C20" s="112" t="s">
        <v>873</v>
      </c>
      <c r="D20" s="85"/>
      <c r="E20" s="63" t="s">
        <v>32</v>
      </c>
      <c r="F20" s="18">
        <v>300</v>
      </c>
      <c r="G20" s="18">
        <v>100</v>
      </c>
      <c r="H20" s="18">
        <v>55</v>
      </c>
      <c r="I20" s="351">
        <v>0</v>
      </c>
      <c r="J20" s="18">
        <v>20</v>
      </c>
      <c r="K20" s="18">
        <v>0</v>
      </c>
      <c r="L20" s="147">
        <v>200</v>
      </c>
      <c r="M20" s="251">
        <v>0</v>
      </c>
      <c r="N20" s="97">
        <v>30</v>
      </c>
      <c r="O20" s="18">
        <v>0</v>
      </c>
      <c r="P20" s="18">
        <v>90</v>
      </c>
      <c r="Q20" s="18">
        <v>30</v>
      </c>
      <c r="R20" s="18">
        <v>10</v>
      </c>
      <c r="S20" s="18">
        <f t="shared" si="0"/>
        <v>835</v>
      </c>
      <c r="T20" s="193"/>
      <c r="U20" s="18">
        <f t="shared" si="1"/>
        <v>0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ht="12">
      <c r="A21" s="23" t="s">
        <v>41</v>
      </c>
      <c r="B21" s="23"/>
      <c r="C21" s="112" t="s">
        <v>874</v>
      </c>
      <c r="D21" s="85"/>
      <c r="E21" s="63" t="s">
        <v>32</v>
      </c>
      <c r="F21" s="18">
        <v>200</v>
      </c>
      <c r="G21" s="18">
        <v>100</v>
      </c>
      <c r="H21" s="18">
        <v>55</v>
      </c>
      <c r="I21" s="351">
        <v>0</v>
      </c>
      <c r="J21" s="18">
        <v>20</v>
      </c>
      <c r="K21" s="18">
        <v>50</v>
      </c>
      <c r="L21" s="147">
        <v>100</v>
      </c>
      <c r="M21" s="251">
        <v>0</v>
      </c>
      <c r="N21" s="97">
        <v>0</v>
      </c>
      <c r="O21" s="18">
        <v>0</v>
      </c>
      <c r="P21" s="18">
        <v>150</v>
      </c>
      <c r="Q21" s="18">
        <v>30</v>
      </c>
      <c r="R21" s="18">
        <v>10</v>
      </c>
      <c r="S21" s="18">
        <f t="shared" si="0"/>
        <v>715</v>
      </c>
      <c r="T21" s="193"/>
      <c r="U21" s="18">
        <f t="shared" si="1"/>
        <v>0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ht="12">
      <c r="A22" s="23" t="s">
        <v>43</v>
      </c>
      <c r="B22" s="23"/>
      <c r="C22" s="112" t="s">
        <v>875</v>
      </c>
      <c r="D22" s="85"/>
      <c r="E22" s="63" t="s">
        <v>32</v>
      </c>
      <c r="F22" s="18">
        <v>200</v>
      </c>
      <c r="G22" s="18">
        <v>100</v>
      </c>
      <c r="H22" s="18">
        <v>55</v>
      </c>
      <c r="I22" s="351">
        <v>0</v>
      </c>
      <c r="J22" s="18">
        <v>10</v>
      </c>
      <c r="K22" s="18">
        <v>0</v>
      </c>
      <c r="L22" s="147">
        <v>50</v>
      </c>
      <c r="M22" s="251">
        <v>0</v>
      </c>
      <c r="N22" s="97">
        <v>30</v>
      </c>
      <c r="O22" s="18">
        <v>0</v>
      </c>
      <c r="P22" s="18">
        <v>90</v>
      </c>
      <c r="Q22" s="18">
        <v>0</v>
      </c>
      <c r="R22" s="18">
        <v>10</v>
      </c>
      <c r="S22" s="18">
        <f t="shared" si="0"/>
        <v>545</v>
      </c>
      <c r="T22" s="193"/>
      <c r="U22" s="18">
        <f t="shared" si="1"/>
        <v>0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24">
      <c r="A23" s="23" t="s">
        <v>44</v>
      </c>
      <c r="B23" s="23"/>
      <c r="C23" s="112" t="s">
        <v>876</v>
      </c>
      <c r="D23" s="85"/>
      <c r="E23" s="63" t="s">
        <v>32</v>
      </c>
      <c r="F23" s="18">
        <v>0</v>
      </c>
      <c r="G23" s="18">
        <v>200</v>
      </c>
      <c r="H23" s="18">
        <v>0</v>
      </c>
      <c r="I23" s="351">
        <v>0</v>
      </c>
      <c r="J23" s="18">
        <v>20</v>
      </c>
      <c r="K23" s="18">
        <v>50</v>
      </c>
      <c r="L23" s="147">
        <v>0</v>
      </c>
      <c r="M23" s="251">
        <v>0</v>
      </c>
      <c r="N23" s="97">
        <v>0</v>
      </c>
      <c r="O23" s="18">
        <v>0</v>
      </c>
      <c r="P23" s="18">
        <v>0</v>
      </c>
      <c r="Q23" s="18">
        <v>0</v>
      </c>
      <c r="R23" s="18">
        <v>20</v>
      </c>
      <c r="S23" s="18">
        <f t="shared" si="0"/>
        <v>290</v>
      </c>
      <c r="T23" s="193"/>
      <c r="U23" s="18">
        <f t="shared" si="1"/>
        <v>0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ht="26.25" customHeight="1">
      <c r="A24" s="23" t="s">
        <v>46</v>
      </c>
      <c r="B24" s="23"/>
      <c r="C24" s="130" t="s">
        <v>877</v>
      </c>
      <c r="D24" s="9"/>
      <c r="E24" s="69" t="s">
        <v>32</v>
      </c>
      <c r="F24" s="40">
        <v>0</v>
      </c>
      <c r="G24" s="40">
        <v>100</v>
      </c>
      <c r="H24" s="18">
        <v>0</v>
      </c>
      <c r="I24" s="351">
        <v>0</v>
      </c>
      <c r="J24" s="18">
        <v>20</v>
      </c>
      <c r="K24" s="18">
        <v>0</v>
      </c>
      <c r="L24" s="147">
        <v>0</v>
      </c>
      <c r="M24" s="251">
        <v>0</v>
      </c>
      <c r="N24" s="97">
        <v>0</v>
      </c>
      <c r="O24" s="18">
        <v>0</v>
      </c>
      <c r="P24" s="18">
        <v>90</v>
      </c>
      <c r="Q24" s="18">
        <v>0</v>
      </c>
      <c r="R24" s="18">
        <v>0</v>
      </c>
      <c r="S24" s="18">
        <f t="shared" si="0"/>
        <v>210</v>
      </c>
      <c r="T24" s="193"/>
      <c r="U24" s="18">
        <f t="shared" si="1"/>
        <v>0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ht="26.25" customHeight="1">
      <c r="A25" s="23" t="s">
        <v>48</v>
      </c>
      <c r="B25" s="23"/>
      <c r="C25" s="130" t="s">
        <v>878</v>
      </c>
      <c r="D25" s="76"/>
      <c r="E25" s="69" t="s">
        <v>32</v>
      </c>
      <c r="F25" s="40">
        <v>0</v>
      </c>
      <c r="G25" s="40">
        <v>150</v>
      </c>
      <c r="H25" s="18">
        <v>0</v>
      </c>
      <c r="I25" s="351">
        <v>40</v>
      </c>
      <c r="J25" s="18">
        <v>80</v>
      </c>
      <c r="K25" s="18">
        <v>100</v>
      </c>
      <c r="L25" s="147">
        <v>0</v>
      </c>
      <c r="M25" s="251">
        <v>0</v>
      </c>
      <c r="N25" s="97">
        <v>0</v>
      </c>
      <c r="O25" s="18">
        <v>50</v>
      </c>
      <c r="P25" s="18">
        <v>0</v>
      </c>
      <c r="Q25" s="18">
        <v>0</v>
      </c>
      <c r="R25" s="18">
        <v>0</v>
      </c>
      <c r="S25" s="18">
        <f t="shared" si="0"/>
        <v>420</v>
      </c>
      <c r="T25" s="193"/>
      <c r="U25" s="18">
        <f t="shared" si="1"/>
        <v>0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ht="26.25" customHeight="1">
      <c r="A26" s="23" t="s">
        <v>49</v>
      </c>
      <c r="B26" s="23"/>
      <c r="C26" s="38" t="s">
        <v>885</v>
      </c>
      <c r="D26" s="192"/>
      <c r="E26" s="63" t="s">
        <v>32</v>
      </c>
      <c r="F26" s="18">
        <v>450</v>
      </c>
      <c r="G26" s="18">
        <v>0</v>
      </c>
      <c r="H26" s="18">
        <v>0</v>
      </c>
      <c r="I26" s="351">
        <v>0</v>
      </c>
      <c r="J26" s="18">
        <v>150</v>
      </c>
      <c r="K26" s="18">
        <v>10</v>
      </c>
      <c r="L26" s="147">
        <v>0</v>
      </c>
      <c r="M26" s="251">
        <v>30</v>
      </c>
      <c r="N26" s="97">
        <v>30</v>
      </c>
      <c r="O26" s="18">
        <v>120</v>
      </c>
      <c r="P26" s="18">
        <v>120</v>
      </c>
      <c r="Q26" s="18">
        <v>30</v>
      </c>
      <c r="R26" s="18">
        <v>0</v>
      </c>
      <c r="S26" s="18">
        <f t="shared" si="0"/>
        <v>940</v>
      </c>
      <c r="T26" s="193"/>
      <c r="U26" s="18">
        <f t="shared" si="1"/>
        <v>0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ht="24">
      <c r="A27" s="23" t="s">
        <v>50</v>
      </c>
      <c r="B27" s="23"/>
      <c r="C27" s="38" t="s">
        <v>879</v>
      </c>
      <c r="D27" s="227"/>
      <c r="E27" s="63" t="s">
        <v>32</v>
      </c>
      <c r="F27" s="18">
        <v>20</v>
      </c>
      <c r="G27" s="18">
        <v>0</v>
      </c>
      <c r="H27" s="18">
        <v>0</v>
      </c>
      <c r="I27" s="351">
        <v>0</v>
      </c>
      <c r="J27" s="18">
        <v>0</v>
      </c>
      <c r="K27" s="18">
        <v>5</v>
      </c>
      <c r="L27" s="147">
        <v>20</v>
      </c>
      <c r="M27" s="251">
        <v>0</v>
      </c>
      <c r="N27" s="97">
        <v>0</v>
      </c>
      <c r="O27" s="18">
        <v>0</v>
      </c>
      <c r="P27" s="18">
        <v>0</v>
      </c>
      <c r="Q27" s="18">
        <v>0</v>
      </c>
      <c r="R27" s="18">
        <v>0</v>
      </c>
      <c r="S27" s="18">
        <f t="shared" si="0"/>
        <v>45</v>
      </c>
      <c r="T27" s="193"/>
      <c r="U27" s="18">
        <f t="shared" si="1"/>
        <v>0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ht="24">
      <c r="A28" s="23" t="s">
        <v>52</v>
      </c>
      <c r="B28" s="128"/>
      <c r="C28" s="99" t="s">
        <v>880</v>
      </c>
      <c r="D28" s="123"/>
      <c r="E28" s="63" t="s">
        <v>32</v>
      </c>
      <c r="F28" s="18">
        <v>100</v>
      </c>
      <c r="G28" s="18">
        <v>0</v>
      </c>
      <c r="H28" s="18">
        <v>0</v>
      </c>
      <c r="I28" s="351">
        <v>0</v>
      </c>
      <c r="J28" s="18">
        <v>0</v>
      </c>
      <c r="K28" s="18">
        <v>5</v>
      </c>
      <c r="L28" s="147">
        <v>0</v>
      </c>
      <c r="M28" s="251">
        <v>0</v>
      </c>
      <c r="N28" s="97">
        <v>0</v>
      </c>
      <c r="O28" s="40">
        <v>0</v>
      </c>
      <c r="P28" s="40">
        <v>0</v>
      </c>
      <c r="Q28" s="40">
        <v>20</v>
      </c>
      <c r="R28" s="40">
        <v>0</v>
      </c>
      <c r="S28" s="40">
        <f t="shared" si="0"/>
        <v>125</v>
      </c>
      <c r="T28" s="227"/>
      <c r="U28" s="18">
        <f t="shared" si="1"/>
        <v>0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ht="15.75" customHeight="1">
      <c r="A29" s="157"/>
      <c r="C29" s="201"/>
      <c r="D29" s="51"/>
      <c r="E29" s="7"/>
      <c r="F29" s="132"/>
      <c r="G29" s="132"/>
      <c r="H29" s="8"/>
      <c r="I29" s="8"/>
      <c r="J29" s="8"/>
      <c r="K29" s="8"/>
      <c r="L29" s="8"/>
      <c r="M29" s="8"/>
      <c r="N29" s="8"/>
      <c r="O29" s="391" t="s">
        <v>25</v>
      </c>
      <c r="P29" s="392"/>
      <c r="Q29" s="393"/>
      <c r="R29" s="268"/>
      <c r="S29" s="275" t="s">
        <v>165</v>
      </c>
      <c r="T29" s="270"/>
      <c r="U29" s="261">
        <f>SUM(U14:U28)</f>
        <v>0</v>
      </c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3:34" ht="12.75" customHeight="1">
      <c r="C30" s="79"/>
      <c r="D30" s="51"/>
      <c r="E30" s="7"/>
      <c r="F30" s="58"/>
      <c r="G30" s="58"/>
      <c r="H30" s="7"/>
      <c r="I30" s="7"/>
      <c r="J30" s="7"/>
      <c r="K30" s="7"/>
      <c r="L30" s="7"/>
      <c r="M30" s="7"/>
      <c r="N30" s="7"/>
      <c r="O30" s="7"/>
      <c r="P30" s="7"/>
      <c r="Q30" s="7"/>
      <c r="R30" s="381" t="s">
        <v>166</v>
      </c>
      <c r="S30" s="382"/>
      <c r="T30" s="383"/>
      <c r="U30" s="261">
        <f>U29*0.055</f>
        <v>0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3:34" ht="12.75" customHeight="1">
      <c r="C31" s="79"/>
      <c r="D31" s="51"/>
      <c r="E31" s="7"/>
      <c r="F31" s="58"/>
      <c r="G31" s="58"/>
      <c r="H31" s="7" t="s">
        <v>470</v>
      </c>
      <c r="I31" s="7"/>
      <c r="J31" s="7"/>
      <c r="K31" s="7"/>
      <c r="L31" s="7"/>
      <c r="M31" s="7"/>
      <c r="N31" s="7"/>
      <c r="O31" s="7"/>
      <c r="P31" s="7"/>
      <c r="Q31" s="7"/>
      <c r="R31" s="381" t="s">
        <v>167</v>
      </c>
      <c r="S31" s="382"/>
      <c r="T31" s="383"/>
      <c r="U31" s="261">
        <f>U29+U30</f>
        <v>0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3:34" ht="12">
      <c r="C32" s="79"/>
      <c r="D32" s="51"/>
      <c r="E32" s="7"/>
      <c r="F32" s="58"/>
      <c r="G32" s="5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22:34" ht="12"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3:34" ht="12" customHeight="1">
      <c r="C34" s="412" t="s">
        <v>168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3:34" ht="12" customHeight="1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3:34" ht="12" customHeight="1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3:34" ht="12" customHeight="1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3:34" ht="12" customHeight="1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22:34" ht="12"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3:34" ht="12" customHeight="1">
      <c r="C40" s="417" t="s">
        <v>169</v>
      </c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3:34" ht="12">
      <c r="C41" s="189"/>
      <c r="D41" s="56"/>
      <c r="E41" s="56"/>
      <c r="F41" s="189"/>
      <c r="G41" s="189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3:34" ht="12" customHeight="1">
      <c r="C42" s="412" t="s">
        <v>170</v>
      </c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22:34" ht="12"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22:34" ht="12"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22:34" ht="12"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3:34" ht="20.25" customHeight="1">
      <c r="C46" s="181" t="s">
        <v>171</v>
      </c>
      <c r="G46" s="6" t="s">
        <v>172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6:34" ht="12">
      <c r="F47" s="190" t="s">
        <v>173</v>
      </c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</row>
    <row r="48" spans="6:34" ht="12">
      <c r="F48" s="190" t="s">
        <v>174</v>
      </c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6:34" ht="12">
      <c r="F49" s="190" t="s">
        <v>175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82" ht="14.25" customHeight="1"/>
  </sheetData>
  <sheetProtection selectLockedCells="1" selectUnlockedCells="1"/>
  <mergeCells count="12">
    <mergeCell ref="R31:T31"/>
    <mergeCell ref="C40:U40"/>
    <mergeCell ref="C42:U42"/>
    <mergeCell ref="C5:U5"/>
    <mergeCell ref="C6:U6"/>
    <mergeCell ref="C8:U8"/>
    <mergeCell ref="C9:U9"/>
    <mergeCell ref="F11:S11"/>
    <mergeCell ref="D13:T13"/>
    <mergeCell ref="C34:U34"/>
    <mergeCell ref="O29:Q29"/>
    <mergeCell ref="R30:T30"/>
  </mergeCells>
  <printOptions/>
  <pageMargins left="0.3937007874015748" right="0.1968503937007874" top="0.5511811023622047" bottom="0.11811023622047245" header="0.31496062992125984" footer="0.3937007874015748"/>
  <pageSetup horizontalDpi="300" verticalDpi="3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S49"/>
  <sheetViews>
    <sheetView zoomScalePageLayoutView="0" workbookViewId="0" topLeftCell="A7">
      <selection activeCell="S29" sqref="S29"/>
    </sheetView>
  </sheetViews>
  <sheetFormatPr defaultColWidth="11.421875" defaultRowHeight="12.75"/>
  <cols>
    <col min="1" max="1" width="8.00390625" style="1" customWidth="1"/>
    <col min="2" max="2" width="27.421875" style="3" customWidth="1"/>
    <col min="3" max="3" width="7.421875" style="5" customWidth="1"/>
    <col min="4" max="4" width="6.140625" style="5" customWidth="1"/>
    <col min="5" max="5" width="7.421875" style="5" customWidth="1"/>
    <col min="6" max="6" width="5.57421875" style="5" customWidth="1"/>
    <col min="7" max="7" width="8.421875" style="5" customWidth="1"/>
    <col min="8" max="8" width="6.8515625" style="5" customWidth="1"/>
    <col min="9" max="9" width="8.00390625" style="5" customWidth="1"/>
    <col min="10" max="10" width="6.421875" style="5" customWidth="1"/>
    <col min="11" max="11" width="6.8515625" style="5" customWidth="1"/>
    <col min="12" max="13" width="6.421875" style="5" customWidth="1"/>
    <col min="14" max="15" width="6.57421875" style="5" customWidth="1"/>
    <col min="16" max="16" width="8.421875" style="5" customWidth="1"/>
    <col min="17" max="17" width="6.140625" style="5" customWidth="1"/>
    <col min="18" max="18" width="9.57421875" style="4" customWidth="1"/>
    <col min="19" max="19" width="6.421875" style="4" customWidth="1"/>
    <col min="20" max="20" width="11.8515625" style="4" customWidth="1"/>
    <col min="21" max="16384" width="11.421875" style="4" customWidth="1"/>
  </cols>
  <sheetData>
    <row r="6" spans="2:19" ht="12">
      <c r="B6" s="405" t="s">
        <v>886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</row>
    <row r="7" spans="2:19" ht="12">
      <c r="B7" s="405" t="s">
        <v>0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</row>
    <row r="8" spans="2:19" ht="12">
      <c r="B8" s="5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2:19" ht="12">
      <c r="B9" s="406" t="s">
        <v>176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</row>
    <row r="10" spans="2:19" ht="12">
      <c r="B10" s="406" t="s">
        <v>205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</row>
    <row r="11" spans="2:19" ht="12">
      <c r="B11" s="418" t="s">
        <v>206</v>
      </c>
      <c r="C11" s="418"/>
      <c r="D11" s="418"/>
      <c r="E11" s="418"/>
      <c r="F11" s="418"/>
      <c r="G11" s="418"/>
      <c r="H11" s="418"/>
      <c r="I11" s="418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58.5" customHeight="1">
      <c r="A12" s="9" t="s">
        <v>2</v>
      </c>
      <c r="B12" s="14" t="s">
        <v>4</v>
      </c>
      <c r="C12" s="33" t="s">
        <v>77</v>
      </c>
      <c r="D12" s="403" t="s">
        <v>7</v>
      </c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13" t="s">
        <v>207</v>
      </c>
      <c r="S12" s="14" t="s">
        <v>9</v>
      </c>
    </row>
    <row r="13" spans="1:19" ht="33" customHeight="1">
      <c r="A13" s="9" t="s">
        <v>10</v>
      </c>
      <c r="B13" s="49"/>
      <c r="C13" s="63"/>
      <c r="D13" s="19" t="s">
        <v>12</v>
      </c>
      <c r="E13" s="19" t="s">
        <v>13</v>
      </c>
      <c r="F13" s="19" t="s">
        <v>14</v>
      </c>
      <c r="G13" s="10" t="s">
        <v>15</v>
      </c>
      <c r="H13" s="10" t="s">
        <v>16</v>
      </c>
      <c r="I13" s="12" t="s">
        <v>17</v>
      </c>
      <c r="J13" s="19" t="s">
        <v>18</v>
      </c>
      <c r="K13" s="19" t="s">
        <v>19</v>
      </c>
      <c r="L13" s="19" t="s">
        <v>20</v>
      </c>
      <c r="M13" s="19" t="s">
        <v>21</v>
      </c>
      <c r="N13" s="19" t="s">
        <v>22</v>
      </c>
      <c r="O13" s="12" t="s">
        <v>23</v>
      </c>
      <c r="P13" s="19" t="s">
        <v>24</v>
      </c>
      <c r="Q13" s="97" t="s">
        <v>182</v>
      </c>
      <c r="R13" s="9"/>
      <c r="S13" s="9"/>
    </row>
    <row r="14" spans="1:19" ht="12.75">
      <c r="A14" s="9"/>
      <c r="B14" s="98" t="s">
        <v>208</v>
      </c>
      <c r="C14" s="63"/>
      <c r="D14" s="18"/>
      <c r="E14" s="18"/>
      <c r="F14" s="18"/>
      <c r="G14" s="18"/>
      <c r="H14" s="18"/>
      <c r="I14" s="18"/>
      <c r="J14" s="18"/>
      <c r="K14" s="40"/>
      <c r="L14" s="18"/>
      <c r="M14" s="97"/>
      <c r="N14" s="97"/>
      <c r="O14" s="97"/>
      <c r="P14" s="97"/>
      <c r="Q14" s="97"/>
      <c r="R14" s="9"/>
      <c r="S14" s="9"/>
    </row>
    <row r="15" spans="1:19" ht="37.5" customHeight="1">
      <c r="A15" s="9" t="s">
        <v>26</v>
      </c>
      <c r="B15" s="99" t="s">
        <v>209</v>
      </c>
      <c r="C15" s="63" t="s">
        <v>32</v>
      </c>
      <c r="D15" s="18">
        <v>400</v>
      </c>
      <c r="E15" s="18">
        <v>600</v>
      </c>
      <c r="F15" s="18">
        <v>20</v>
      </c>
      <c r="G15" s="351">
        <v>0</v>
      </c>
      <c r="H15" s="18">
        <v>250</v>
      </c>
      <c r="I15" s="18">
        <v>100</v>
      </c>
      <c r="J15" s="147">
        <v>200</v>
      </c>
      <c r="K15" s="251">
        <v>40</v>
      </c>
      <c r="L15" s="97">
        <v>60</v>
      </c>
      <c r="M15" s="97">
        <v>40</v>
      </c>
      <c r="N15" s="97">
        <v>0</v>
      </c>
      <c r="O15" s="97">
        <v>100</v>
      </c>
      <c r="P15" s="97">
        <v>0</v>
      </c>
      <c r="Q15" s="97">
        <f>SUM(D15:P15)</f>
        <v>1810</v>
      </c>
      <c r="R15" s="9"/>
      <c r="S15" s="18">
        <f>Q15*R15</f>
        <v>0</v>
      </c>
    </row>
    <row r="16" spans="1:19" ht="37.5" customHeight="1">
      <c r="A16" s="9" t="s">
        <v>29</v>
      </c>
      <c r="B16" s="99" t="s">
        <v>210</v>
      </c>
      <c r="C16" s="63" t="s">
        <v>32</v>
      </c>
      <c r="D16" s="18">
        <v>0</v>
      </c>
      <c r="E16" s="18">
        <v>200</v>
      </c>
      <c r="F16" s="18">
        <v>0</v>
      </c>
      <c r="G16" s="351">
        <v>80</v>
      </c>
      <c r="H16" s="18">
        <v>80</v>
      </c>
      <c r="I16" s="18">
        <v>50</v>
      </c>
      <c r="J16" s="147">
        <v>0</v>
      </c>
      <c r="K16" s="251">
        <v>60</v>
      </c>
      <c r="L16" s="97">
        <v>0</v>
      </c>
      <c r="M16" s="97">
        <v>0</v>
      </c>
      <c r="N16" s="97">
        <v>50</v>
      </c>
      <c r="O16" s="97">
        <v>0</v>
      </c>
      <c r="P16" s="97">
        <v>100</v>
      </c>
      <c r="Q16" s="97">
        <f>SUM(D16:P16)</f>
        <v>620</v>
      </c>
      <c r="R16" s="9"/>
      <c r="S16" s="18">
        <f>Q16*R16</f>
        <v>0</v>
      </c>
    </row>
    <row r="17" spans="1:19" ht="24">
      <c r="A17" s="9" t="s">
        <v>30</v>
      </c>
      <c r="B17" s="99" t="s">
        <v>211</v>
      </c>
      <c r="C17" s="63" t="s">
        <v>32</v>
      </c>
      <c r="D17" s="18">
        <v>0</v>
      </c>
      <c r="E17" s="18">
        <v>200</v>
      </c>
      <c r="F17" s="18">
        <v>30</v>
      </c>
      <c r="G17" s="351">
        <v>0</v>
      </c>
      <c r="H17" s="18">
        <v>50</v>
      </c>
      <c r="I17" s="18">
        <v>50</v>
      </c>
      <c r="J17" s="147">
        <v>0</v>
      </c>
      <c r="K17" s="251">
        <v>60</v>
      </c>
      <c r="L17" s="97">
        <v>50</v>
      </c>
      <c r="M17" s="97">
        <v>40</v>
      </c>
      <c r="N17" s="97">
        <v>50</v>
      </c>
      <c r="O17" s="97">
        <v>0</v>
      </c>
      <c r="P17" s="97">
        <v>100</v>
      </c>
      <c r="Q17" s="97">
        <f aca="true" t="shared" si="0" ref="Q17:Q28">SUM(D17:P17)</f>
        <v>630</v>
      </c>
      <c r="R17" s="9"/>
      <c r="S17" s="18">
        <f aca="true" t="shared" si="1" ref="S17:S28">Q17*R17</f>
        <v>0</v>
      </c>
    </row>
    <row r="18" spans="1:19" ht="18" customHeight="1">
      <c r="A18" s="9" t="s">
        <v>33</v>
      </c>
      <c r="B18" s="99" t="s">
        <v>212</v>
      </c>
      <c r="C18" s="63" t="s">
        <v>32</v>
      </c>
      <c r="D18" s="18">
        <v>0</v>
      </c>
      <c r="E18" s="18">
        <v>0</v>
      </c>
      <c r="F18" s="18">
        <v>0</v>
      </c>
      <c r="G18" s="351">
        <v>0</v>
      </c>
      <c r="H18" s="18">
        <v>40</v>
      </c>
      <c r="I18" s="18">
        <v>40</v>
      </c>
      <c r="J18" s="147">
        <v>120</v>
      </c>
      <c r="K18" s="251">
        <v>40</v>
      </c>
      <c r="L18" s="97">
        <v>30</v>
      </c>
      <c r="M18" s="97">
        <v>40</v>
      </c>
      <c r="N18" s="97">
        <v>200</v>
      </c>
      <c r="O18" s="97">
        <v>0</v>
      </c>
      <c r="P18" s="97">
        <v>0</v>
      </c>
      <c r="Q18" s="97">
        <f t="shared" si="0"/>
        <v>510</v>
      </c>
      <c r="R18" s="9"/>
      <c r="S18" s="18">
        <f t="shared" si="1"/>
        <v>0</v>
      </c>
    </row>
    <row r="19" spans="1:19" ht="18" customHeight="1">
      <c r="A19" s="9" t="s">
        <v>35</v>
      </c>
      <c r="B19" s="99" t="s">
        <v>213</v>
      </c>
      <c r="C19" s="63" t="s">
        <v>32</v>
      </c>
      <c r="D19" s="18">
        <v>0</v>
      </c>
      <c r="E19" s="18">
        <v>0</v>
      </c>
      <c r="F19" s="18">
        <v>0</v>
      </c>
      <c r="G19" s="351">
        <v>0</v>
      </c>
      <c r="H19" s="18">
        <v>40</v>
      </c>
      <c r="I19" s="18">
        <v>30</v>
      </c>
      <c r="J19" s="147">
        <v>120</v>
      </c>
      <c r="K19" s="251">
        <v>40</v>
      </c>
      <c r="L19" s="97">
        <v>0</v>
      </c>
      <c r="M19" s="97">
        <v>0</v>
      </c>
      <c r="N19" s="97">
        <v>50</v>
      </c>
      <c r="O19" s="97">
        <v>50</v>
      </c>
      <c r="P19" s="97">
        <v>0</v>
      </c>
      <c r="Q19" s="97">
        <f t="shared" si="0"/>
        <v>330</v>
      </c>
      <c r="R19" s="9"/>
      <c r="S19" s="18">
        <f t="shared" si="1"/>
        <v>0</v>
      </c>
    </row>
    <row r="20" spans="1:19" ht="30.75" customHeight="1">
      <c r="A20" s="9" t="s">
        <v>37</v>
      </c>
      <c r="B20" s="99" t="s">
        <v>214</v>
      </c>
      <c r="C20" s="63" t="s">
        <v>32</v>
      </c>
      <c r="D20" s="18">
        <v>450</v>
      </c>
      <c r="E20" s="18">
        <v>400</v>
      </c>
      <c r="F20" s="18">
        <v>120</v>
      </c>
      <c r="G20" s="351">
        <v>120</v>
      </c>
      <c r="H20" s="18">
        <v>350</v>
      </c>
      <c r="I20" s="18">
        <v>300</v>
      </c>
      <c r="J20" s="147">
        <v>120</v>
      </c>
      <c r="K20" s="251">
        <v>60</v>
      </c>
      <c r="L20" s="97">
        <v>60</v>
      </c>
      <c r="M20" s="97">
        <v>40</v>
      </c>
      <c r="N20" s="97">
        <v>100</v>
      </c>
      <c r="O20" s="97">
        <v>150</v>
      </c>
      <c r="P20" s="97">
        <v>200</v>
      </c>
      <c r="Q20" s="97">
        <f t="shared" si="0"/>
        <v>2470</v>
      </c>
      <c r="R20" s="9"/>
      <c r="S20" s="18">
        <f t="shared" si="1"/>
        <v>0</v>
      </c>
    </row>
    <row r="21" spans="1:19" ht="41.25" customHeight="1">
      <c r="A21" s="9" t="s">
        <v>39</v>
      </c>
      <c r="B21" s="99" t="s">
        <v>215</v>
      </c>
      <c r="C21" s="63" t="s">
        <v>32</v>
      </c>
      <c r="D21" s="18">
        <v>400</v>
      </c>
      <c r="E21" s="18">
        <v>100</v>
      </c>
      <c r="F21" s="18">
        <v>50</v>
      </c>
      <c r="G21" s="351">
        <v>200</v>
      </c>
      <c r="H21" s="18">
        <v>200</v>
      </c>
      <c r="I21" s="18">
        <v>200</v>
      </c>
      <c r="J21" s="147">
        <v>150</v>
      </c>
      <c r="K21" s="251">
        <v>60</v>
      </c>
      <c r="L21" s="97">
        <v>80</v>
      </c>
      <c r="M21" s="97">
        <v>120</v>
      </c>
      <c r="N21" s="97">
        <v>200</v>
      </c>
      <c r="O21" s="97">
        <v>200</v>
      </c>
      <c r="P21" s="97">
        <v>150</v>
      </c>
      <c r="Q21" s="97">
        <f t="shared" si="0"/>
        <v>2110</v>
      </c>
      <c r="R21" s="9"/>
      <c r="S21" s="18">
        <f t="shared" si="1"/>
        <v>0</v>
      </c>
    </row>
    <row r="22" spans="1:19" ht="12">
      <c r="A22" s="9" t="s">
        <v>41</v>
      </c>
      <c r="B22" s="99" t="s">
        <v>216</v>
      </c>
      <c r="C22" s="63" t="s">
        <v>32</v>
      </c>
      <c r="D22" s="18">
        <v>350</v>
      </c>
      <c r="E22" s="18">
        <v>200</v>
      </c>
      <c r="F22" s="18">
        <v>25</v>
      </c>
      <c r="G22" s="351">
        <v>80</v>
      </c>
      <c r="H22" s="18">
        <v>100</v>
      </c>
      <c r="I22" s="18">
        <v>100</v>
      </c>
      <c r="J22" s="147">
        <v>0</v>
      </c>
      <c r="K22" s="251">
        <v>60</v>
      </c>
      <c r="L22" s="97">
        <v>80</v>
      </c>
      <c r="M22" s="97">
        <v>0</v>
      </c>
      <c r="N22" s="97">
        <v>150</v>
      </c>
      <c r="O22" s="97">
        <v>10</v>
      </c>
      <c r="P22" s="97">
        <v>100</v>
      </c>
      <c r="Q22" s="97">
        <f t="shared" si="0"/>
        <v>1255</v>
      </c>
      <c r="R22" s="9"/>
      <c r="S22" s="18">
        <f t="shared" si="1"/>
        <v>0</v>
      </c>
    </row>
    <row r="23" spans="1:19" ht="12">
      <c r="A23" s="9" t="s">
        <v>43</v>
      </c>
      <c r="B23" s="99" t="s">
        <v>217</v>
      </c>
      <c r="C23" s="14" t="s">
        <v>32</v>
      </c>
      <c r="D23" s="14">
        <v>250</v>
      </c>
      <c r="E23" s="14">
        <v>200</v>
      </c>
      <c r="F23" s="14">
        <v>0</v>
      </c>
      <c r="G23" s="352">
        <v>0</v>
      </c>
      <c r="H23" s="14">
        <v>50</v>
      </c>
      <c r="I23" s="18">
        <v>80</v>
      </c>
      <c r="J23" s="149">
        <v>50</v>
      </c>
      <c r="K23" s="251">
        <v>40</v>
      </c>
      <c r="L23" s="11">
        <v>30</v>
      </c>
      <c r="M23" s="11">
        <v>0</v>
      </c>
      <c r="N23" s="11">
        <v>0</v>
      </c>
      <c r="O23" s="11">
        <v>15</v>
      </c>
      <c r="P23" s="11">
        <v>0</v>
      </c>
      <c r="Q23" s="97">
        <f t="shared" si="0"/>
        <v>715</v>
      </c>
      <c r="R23" s="14"/>
      <c r="S23" s="18">
        <f t="shared" si="1"/>
        <v>0</v>
      </c>
    </row>
    <row r="24" spans="1:19" ht="12">
      <c r="A24" s="9" t="s">
        <v>44</v>
      </c>
      <c r="B24" s="99" t="s">
        <v>218</v>
      </c>
      <c r="C24" s="14" t="s">
        <v>32</v>
      </c>
      <c r="D24" s="14">
        <v>450</v>
      </c>
      <c r="E24" s="14">
        <v>0</v>
      </c>
      <c r="F24" s="14">
        <v>50</v>
      </c>
      <c r="G24" s="352">
        <v>160</v>
      </c>
      <c r="H24" s="14">
        <v>200</v>
      </c>
      <c r="I24" s="18">
        <v>200</v>
      </c>
      <c r="J24" s="149">
        <v>120</v>
      </c>
      <c r="K24" s="251">
        <v>40</v>
      </c>
      <c r="L24" s="100">
        <v>30</v>
      </c>
      <c r="M24" s="100">
        <v>0</v>
      </c>
      <c r="N24" s="100">
        <v>150</v>
      </c>
      <c r="O24" s="100">
        <v>100</v>
      </c>
      <c r="P24" s="100">
        <v>150</v>
      </c>
      <c r="Q24" s="97">
        <f t="shared" si="0"/>
        <v>1650</v>
      </c>
      <c r="R24" s="14"/>
      <c r="S24" s="18">
        <f t="shared" si="1"/>
        <v>0</v>
      </c>
    </row>
    <row r="25" spans="1:19" ht="15" customHeight="1">
      <c r="A25" s="9" t="s">
        <v>46</v>
      </c>
      <c r="B25" s="99" t="s">
        <v>219</v>
      </c>
      <c r="C25" s="14" t="s">
        <v>32</v>
      </c>
      <c r="D25" s="14">
        <v>250</v>
      </c>
      <c r="E25" s="14">
        <v>150</v>
      </c>
      <c r="F25" s="14">
        <v>0</v>
      </c>
      <c r="G25" s="352">
        <v>150</v>
      </c>
      <c r="H25" s="14">
        <v>200</v>
      </c>
      <c r="I25" s="18">
        <v>150</v>
      </c>
      <c r="J25" s="149">
        <v>120</v>
      </c>
      <c r="K25" s="251">
        <v>0</v>
      </c>
      <c r="L25" s="100">
        <v>0</v>
      </c>
      <c r="M25" s="100">
        <v>0</v>
      </c>
      <c r="N25" s="100">
        <v>0</v>
      </c>
      <c r="O25" s="100">
        <v>50</v>
      </c>
      <c r="P25" s="100">
        <v>100</v>
      </c>
      <c r="Q25" s="97">
        <f t="shared" si="0"/>
        <v>1170</v>
      </c>
      <c r="R25" s="14"/>
      <c r="S25" s="18">
        <f t="shared" si="1"/>
        <v>0</v>
      </c>
    </row>
    <row r="26" spans="1:19" ht="27" customHeight="1">
      <c r="A26" s="9" t="s">
        <v>48</v>
      </c>
      <c r="B26" s="99" t="s">
        <v>220</v>
      </c>
      <c r="C26" s="101" t="s">
        <v>32</v>
      </c>
      <c r="D26" s="102">
        <v>50</v>
      </c>
      <c r="E26" s="101">
        <v>0</v>
      </c>
      <c r="F26" s="103">
        <v>0</v>
      </c>
      <c r="G26" s="353">
        <v>0</v>
      </c>
      <c r="H26" s="101">
        <v>0</v>
      </c>
      <c r="I26" s="18">
        <v>0</v>
      </c>
      <c r="J26" s="102">
        <v>25</v>
      </c>
      <c r="K26" s="251">
        <v>0</v>
      </c>
      <c r="L26" s="104">
        <v>10</v>
      </c>
      <c r="M26" s="104">
        <v>0</v>
      </c>
      <c r="N26" s="104">
        <v>0</v>
      </c>
      <c r="O26" s="104">
        <v>0</v>
      </c>
      <c r="P26" s="104">
        <v>0</v>
      </c>
      <c r="Q26" s="97">
        <f t="shared" si="0"/>
        <v>85</v>
      </c>
      <c r="R26" s="14"/>
      <c r="S26" s="18">
        <f t="shared" si="1"/>
        <v>0</v>
      </c>
    </row>
    <row r="27" spans="1:19" ht="27" customHeight="1">
      <c r="A27" s="9" t="s">
        <v>49</v>
      </c>
      <c r="B27" s="99" t="s">
        <v>221</v>
      </c>
      <c r="C27" s="71" t="s">
        <v>32</v>
      </c>
      <c r="D27" s="102">
        <v>0</v>
      </c>
      <c r="E27" s="101">
        <v>0</v>
      </c>
      <c r="F27" s="103">
        <v>0</v>
      </c>
      <c r="G27" s="353">
        <v>0</v>
      </c>
      <c r="H27" s="101">
        <v>40</v>
      </c>
      <c r="I27" s="18">
        <v>0</v>
      </c>
      <c r="J27" s="102">
        <v>50</v>
      </c>
      <c r="K27" s="251">
        <v>0</v>
      </c>
      <c r="L27" s="104">
        <v>0</v>
      </c>
      <c r="M27" s="104">
        <v>0</v>
      </c>
      <c r="N27" s="278">
        <v>0</v>
      </c>
      <c r="O27" s="278">
        <v>10</v>
      </c>
      <c r="P27" s="104">
        <v>0</v>
      </c>
      <c r="Q27" s="97">
        <f t="shared" si="0"/>
        <v>100</v>
      </c>
      <c r="R27" s="14"/>
      <c r="S27" s="18">
        <f t="shared" si="1"/>
        <v>0</v>
      </c>
    </row>
    <row r="28" spans="1:19" ht="12">
      <c r="A28" s="9" t="s">
        <v>50</v>
      </c>
      <c r="B28" s="279" t="s">
        <v>222</v>
      </c>
      <c r="C28" s="101" t="s">
        <v>32</v>
      </c>
      <c r="D28" s="73">
        <v>200</v>
      </c>
      <c r="E28" s="72">
        <v>100</v>
      </c>
      <c r="F28" s="105">
        <v>50</v>
      </c>
      <c r="G28" s="354">
        <v>40</v>
      </c>
      <c r="H28" s="72">
        <v>100</v>
      </c>
      <c r="I28" s="18">
        <v>120</v>
      </c>
      <c r="J28" s="73">
        <v>50</v>
      </c>
      <c r="K28" s="251">
        <v>0</v>
      </c>
      <c r="L28" s="105">
        <v>0</v>
      </c>
      <c r="M28" s="58">
        <v>0</v>
      </c>
      <c r="N28" s="286">
        <v>50</v>
      </c>
      <c r="O28" s="287">
        <v>0</v>
      </c>
      <c r="P28" s="188">
        <v>0</v>
      </c>
      <c r="Q28" s="143">
        <f t="shared" si="0"/>
        <v>710</v>
      </c>
      <c r="R28" s="61"/>
      <c r="S28" s="18">
        <f t="shared" si="1"/>
        <v>0</v>
      </c>
    </row>
    <row r="29" spans="4:19" ht="12.75" customHeight="1">
      <c r="D29" s="95"/>
      <c r="F29" s="95"/>
      <c r="G29" s="95"/>
      <c r="H29" s="95"/>
      <c r="I29" s="95"/>
      <c r="J29" s="95"/>
      <c r="K29" s="8"/>
      <c r="M29" s="416" t="s">
        <v>25</v>
      </c>
      <c r="N29" s="416"/>
      <c r="O29" s="416"/>
      <c r="P29" s="274"/>
      <c r="Q29" s="275" t="s">
        <v>165</v>
      </c>
      <c r="R29" s="270"/>
      <c r="S29" s="261">
        <f>SUM(S15:S28)</f>
        <v>0</v>
      </c>
    </row>
    <row r="30" spans="2:19" ht="16.5" customHeight="1">
      <c r="B30" s="380"/>
      <c r="C30" s="38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381" t="s">
        <v>166</v>
      </c>
      <c r="Q30" s="382"/>
      <c r="R30" s="383"/>
      <c r="S30" s="261">
        <f>S29*0.055</f>
        <v>0</v>
      </c>
    </row>
    <row r="31" spans="2:19" ht="12">
      <c r="B31" s="5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72"/>
      <c r="Q31" s="275" t="s">
        <v>167</v>
      </c>
      <c r="R31" s="277"/>
      <c r="S31" s="261">
        <f>S29+S30</f>
        <v>0</v>
      </c>
    </row>
    <row r="32" spans="2:3" ht="12" customHeight="1">
      <c r="B32" s="402"/>
      <c r="C32" s="402"/>
    </row>
    <row r="33" spans="2:19" ht="12">
      <c r="B33" s="50"/>
      <c r="C33" s="10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1"/>
      <c r="S33" s="51"/>
    </row>
    <row r="34" spans="2:19" ht="12" customHeight="1">
      <c r="B34" s="412" t="s">
        <v>168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</row>
    <row r="35" spans="2:19" ht="12">
      <c r="B35" s="50"/>
      <c r="C35" s="10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1"/>
      <c r="S35" s="51"/>
    </row>
    <row r="36" spans="2:19" ht="12">
      <c r="B36" s="50"/>
      <c r="C36" s="10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51"/>
      <c r="S36" s="51"/>
    </row>
    <row r="37" spans="3:19" ht="12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3:19" ht="12"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3:19" ht="20.25" customHeight="1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3:19" ht="12"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2" spans="2:19" ht="12" customHeight="1">
      <c r="B42" s="417" t="s">
        <v>169</v>
      </c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</row>
    <row r="43" spans="2:19" ht="32.25" customHeight="1">
      <c r="B43" s="412" t="s">
        <v>170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</row>
    <row r="44" ht="12" customHeight="1"/>
    <row r="46" spans="2:5" ht="18.75" customHeight="1">
      <c r="B46" s="3" t="s">
        <v>171</v>
      </c>
      <c r="E46" s="5" t="s">
        <v>172</v>
      </c>
    </row>
    <row r="47" ht="12">
      <c r="D47" s="96" t="s">
        <v>173</v>
      </c>
    </row>
    <row r="48" ht="12">
      <c r="D48" s="96" t="s">
        <v>174</v>
      </c>
    </row>
    <row r="49" ht="12">
      <c r="D49" s="96" t="s">
        <v>175</v>
      </c>
    </row>
    <row r="85" ht="14.25" customHeight="1"/>
  </sheetData>
  <sheetProtection selectLockedCells="1" selectUnlockedCells="1"/>
  <mergeCells count="13">
    <mergeCell ref="B30:C30"/>
    <mergeCell ref="B32:C32"/>
    <mergeCell ref="B42:S42"/>
    <mergeCell ref="B43:S43"/>
    <mergeCell ref="B34:S34"/>
    <mergeCell ref="P30:R30"/>
    <mergeCell ref="M29:O29"/>
    <mergeCell ref="B11:I11"/>
    <mergeCell ref="D12:Q12"/>
    <mergeCell ref="B6:S6"/>
    <mergeCell ref="B7:S7"/>
    <mergeCell ref="B9:S9"/>
    <mergeCell ref="B10:S10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- PIBRAC&amp;R&amp;9Lycée Saint-Exupéry
Clg Guillaumet-Mermoz
BLAGNAC</oddHeader>
    <oddFooter>&amp;RPage &amp;P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59"/>
  <sheetViews>
    <sheetView zoomScalePageLayoutView="0" workbookViewId="0" topLeftCell="A4">
      <selection activeCell="R42" sqref="R42"/>
    </sheetView>
  </sheetViews>
  <sheetFormatPr defaultColWidth="11.421875" defaultRowHeight="12.75"/>
  <cols>
    <col min="1" max="1" width="8.140625" style="4" customWidth="1"/>
    <col min="2" max="2" width="7.00390625" style="4" customWidth="1"/>
    <col min="3" max="3" width="20.421875" style="3" customWidth="1"/>
    <col min="4" max="4" width="7.140625" style="5" customWidth="1"/>
    <col min="5" max="5" width="6.421875" style="6" customWidth="1"/>
    <col min="6" max="6" width="7.421875" style="5" customWidth="1"/>
    <col min="7" max="7" width="5.57421875" style="5" customWidth="1"/>
    <col min="8" max="8" width="9.140625" style="5" customWidth="1"/>
    <col min="9" max="9" width="6.57421875" style="5" customWidth="1"/>
    <col min="10" max="10" width="8.140625" style="5" customWidth="1"/>
    <col min="11" max="11" width="6.8515625" style="5" customWidth="1"/>
    <col min="12" max="12" width="7.140625" style="5" customWidth="1"/>
    <col min="13" max="13" width="6.8515625" style="5" customWidth="1"/>
    <col min="14" max="14" width="6.57421875" style="5" customWidth="1"/>
    <col min="15" max="16" width="6.421875" style="5" customWidth="1"/>
    <col min="17" max="17" width="6.140625" style="5" customWidth="1"/>
    <col min="18" max="18" width="6.421875" style="5" customWidth="1"/>
    <col min="19" max="19" width="8.00390625" style="4" customWidth="1"/>
    <col min="20" max="20" width="6.8515625" style="4" customWidth="1"/>
    <col min="21" max="16384" width="11.421875" style="4" customWidth="1"/>
  </cols>
  <sheetData>
    <row r="3" spans="3:20" ht="12" customHeight="1">
      <c r="C3" s="405" t="s">
        <v>886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</row>
    <row r="4" spans="3:20" ht="12">
      <c r="C4" s="405" t="s">
        <v>0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</row>
    <row r="5" spans="3:20" ht="12">
      <c r="C5" s="5"/>
      <c r="D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3:20" ht="12" customHeight="1">
      <c r="C6" s="406" t="s">
        <v>176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</row>
    <row r="7" spans="3:20" ht="12" customHeight="1">
      <c r="C7" s="406" t="s">
        <v>223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</row>
    <row r="8" spans="1:20" s="1" customFormat="1" ht="45.75" customHeight="1">
      <c r="A8" s="109" t="s">
        <v>2</v>
      </c>
      <c r="B8" s="34" t="s">
        <v>224</v>
      </c>
      <c r="C8" s="14" t="s">
        <v>4</v>
      </c>
      <c r="D8" s="110" t="s">
        <v>77</v>
      </c>
      <c r="E8" s="404" t="s">
        <v>7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13" t="s">
        <v>207</v>
      </c>
      <c r="T8" s="13" t="s">
        <v>9</v>
      </c>
    </row>
    <row r="9" spans="1:20" s="1" customFormat="1" ht="33" customHeight="1">
      <c r="A9" s="109" t="s">
        <v>10</v>
      </c>
      <c r="B9" s="9"/>
      <c r="C9" s="16"/>
      <c r="D9" s="63"/>
      <c r="E9" s="19" t="s">
        <v>12</v>
      </c>
      <c r="F9" s="19" t="s">
        <v>13</v>
      </c>
      <c r="G9" s="19" t="s">
        <v>14</v>
      </c>
      <c r="H9" s="10" t="s">
        <v>15</v>
      </c>
      <c r="I9" s="10" t="s">
        <v>16</v>
      </c>
      <c r="J9" s="19" t="s">
        <v>17</v>
      </c>
      <c r="K9" s="19" t="s">
        <v>18</v>
      </c>
      <c r="L9" s="32" t="s">
        <v>19</v>
      </c>
      <c r="M9" s="19" t="s">
        <v>20</v>
      </c>
      <c r="N9" s="19" t="s">
        <v>21</v>
      </c>
      <c r="O9" s="19" t="s">
        <v>22</v>
      </c>
      <c r="P9" s="19" t="s">
        <v>23</v>
      </c>
      <c r="Q9" s="19" t="s">
        <v>24</v>
      </c>
      <c r="R9" s="97" t="s">
        <v>182</v>
      </c>
      <c r="S9" s="9"/>
      <c r="T9" s="9"/>
    </row>
    <row r="10" spans="1:20" s="1" customFormat="1" ht="12">
      <c r="A10" s="9" t="s">
        <v>26</v>
      </c>
      <c r="B10" s="9"/>
      <c r="C10" s="20" t="s">
        <v>225</v>
      </c>
      <c r="D10" s="63" t="s">
        <v>32</v>
      </c>
      <c r="E10" s="14">
        <v>0</v>
      </c>
      <c r="F10" s="14">
        <v>20</v>
      </c>
      <c r="G10" s="18">
        <v>10</v>
      </c>
      <c r="H10" s="351">
        <v>0</v>
      </c>
      <c r="I10" s="18">
        <v>40</v>
      </c>
      <c r="J10" s="18">
        <v>0</v>
      </c>
      <c r="K10" s="86">
        <v>0</v>
      </c>
      <c r="L10" s="251">
        <v>0</v>
      </c>
      <c r="M10" s="11">
        <v>0</v>
      </c>
      <c r="N10" s="11">
        <v>0</v>
      </c>
      <c r="O10" s="11">
        <v>0</v>
      </c>
      <c r="P10" s="11">
        <v>10</v>
      </c>
      <c r="Q10" s="11">
        <v>0</v>
      </c>
      <c r="R10" s="111">
        <f>SUM(E10:Q10)</f>
        <v>80</v>
      </c>
      <c r="S10" s="9"/>
      <c r="T10" s="18">
        <f>R10*S10</f>
        <v>0</v>
      </c>
    </row>
    <row r="11" spans="1:20" s="1" customFormat="1" ht="12">
      <c r="A11" s="9" t="s">
        <v>29</v>
      </c>
      <c r="B11" s="9"/>
      <c r="C11" s="20" t="s">
        <v>226</v>
      </c>
      <c r="D11" s="63" t="s">
        <v>32</v>
      </c>
      <c r="E11" s="18">
        <v>0</v>
      </c>
      <c r="F11" s="18">
        <v>30</v>
      </c>
      <c r="G11" s="18">
        <v>0</v>
      </c>
      <c r="H11" s="351">
        <v>0</v>
      </c>
      <c r="I11" s="18">
        <v>10</v>
      </c>
      <c r="J11" s="18">
        <v>10</v>
      </c>
      <c r="K11" s="147">
        <v>0</v>
      </c>
      <c r="L11" s="251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111">
        <f aca="true" t="shared" si="0" ref="R11:R27">SUM(E11:Q11)</f>
        <v>50</v>
      </c>
      <c r="S11" s="9"/>
      <c r="T11" s="18">
        <f aca="true" t="shared" si="1" ref="T11:T27">R11*S11</f>
        <v>0</v>
      </c>
    </row>
    <row r="12" spans="1:20" s="1" customFormat="1" ht="12">
      <c r="A12" s="9" t="s">
        <v>30</v>
      </c>
      <c r="B12" s="9"/>
      <c r="C12" s="20" t="s">
        <v>227</v>
      </c>
      <c r="D12" s="63" t="s">
        <v>32</v>
      </c>
      <c r="E12" s="18">
        <v>0</v>
      </c>
      <c r="F12" s="18">
        <v>0</v>
      </c>
      <c r="G12" s="18">
        <v>0</v>
      </c>
      <c r="H12" s="351">
        <v>5</v>
      </c>
      <c r="I12" s="18">
        <v>10</v>
      </c>
      <c r="J12" s="18">
        <v>10</v>
      </c>
      <c r="K12" s="147">
        <v>10</v>
      </c>
      <c r="L12" s="251">
        <v>5</v>
      </c>
      <c r="M12" s="97">
        <v>0</v>
      </c>
      <c r="N12" s="97">
        <v>58</v>
      </c>
      <c r="O12" s="97">
        <v>0</v>
      </c>
      <c r="P12" s="97">
        <v>5</v>
      </c>
      <c r="Q12" s="97">
        <v>10</v>
      </c>
      <c r="R12" s="111">
        <f t="shared" si="0"/>
        <v>113</v>
      </c>
      <c r="S12" s="9"/>
      <c r="T12" s="18">
        <f t="shared" si="1"/>
        <v>0</v>
      </c>
    </row>
    <row r="13" spans="1:20" s="1" customFormat="1" ht="18" customHeight="1">
      <c r="A13" s="9" t="s">
        <v>33</v>
      </c>
      <c r="B13" s="9"/>
      <c r="C13" s="20" t="s">
        <v>228</v>
      </c>
      <c r="D13" s="63" t="s">
        <v>32</v>
      </c>
      <c r="E13" s="18">
        <v>150</v>
      </c>
      <c r="F13" s="18">
        <v>90</v>
      </c>
      <c r="G13" s="18">
        <v>0</v>
      </c>
      <c r="H13" s="351">
        <v>0</v>
      </c>
      <c r="I13" s="18">
        <v>20</v>
      </c>
      <c r="J13" s="18">
        <v>20</v>
      </c>
      <c r="K13" s="147">
        <v>10</v>
      </c>
      <c r="L13" s="251">
        <v>10</v>
      </c>
      <c r="M13" s="97">
        <v>10</v>
      </c>
      <c r="N13" s="97">
        <v>5</v>
      </c>
      <c r="O13" s="97">
        <v>0</v>
      </c>
      <c r="P13" s="97">
        <v>5</v>
      </c>
      <c r="Q13" s="97">
        <v>20</v>
      </c>
      <c r="R13" s="111">
        <f t="shared" si="0"/>
        <v>340</v>
      </c>
      <c r="S13" s="9"/>
      <c r="T13" s="18">
        <f t="shared" si="1"/>
        <v>0</v>
      </c>
    </row>
    <row r="14" spans="1:20" s="1" customFormat="1" ht="12">
      <c r="A14" s="9" t="s">
        <v>35</v>
      </c>
      <c r="B14" s="9"/>
      <c r="C14" s="20" t="s">
        <v>229</v>
      </c>
      <c r="D14" s="63" t="s">
        <v>32</v>
      </c>
      <c r="E14" s="18">
        <v>30</v>
      </c>
      <c r="F14" s="18">
        <v>0</v>
      </c>
      <c r="G14" s="18">
        <v>5</v>
      </c>
      <c r="H14" s="351">
        <v>5</v>
      </c>
      <c r="I14" s="18">
        <v>40</v>
      </c>
      <c r="J14" s="18">
        <v>50</v>
      </c>
      <c r="K14" s="147">
        <v>10</v>
      </c>
      <c r="L14" s="251">
        <v>0</v>
      </c>
      <c r="M14" s="97">
        <v>10</v>
      </c>
      <c r="N14" s="97">
        <v>0</v>
      </c>
      <c r="O14" s="97">
        <v>150</v>
      </c>
      <c r="P14" s="97">
        <v>40</v>
      </c>
      <c r="Q14" s="97">
        <v>10</v>
      </c>
      <c r="R14" s="111">
        <f t="shared" si="0"/>
        <v>350</v>
      </c>
      <c r="S14" s="9"/>
      <c r="T14" s="18">
        <f t="shared" si="1"/>
        <v>0</v>
      </c>
    </row>
    <row r="15" spans="1:20" s="1" customFormat="1" ht="36">
      <c r="A15" s="9" t="s">
        <v>37</v>
      </c>
      <c r="B15" s="9"/>
      <c r="C15" s="20" t="s">
        <v>230</v>
      </c>
      <c r="D15" s="63" t="s">
        <v>32</v>
      </c>
      <c r="E15" s="18">
        <v>100</v>
      </c>
      <c r="F15" s="18">
        <v>100</v>
      </c>
      <c r="G15" s="18">
        <v>10</v>
      </c>
      <c r="H15" s="351">
        <v>20</v>
      </c>
      <c r="I15" s="18">
        <v>100</v>
      </c>
      <c r="J15" s="18">
        <v>30</v>
      </c>
      <c r="K15" s="147">
        <v>30</v>
      </c>
      <c r="L15" s="251">
        <v>20</v>
      </c>
      <c r="M15" s="97">
        <v>20</v>
      </c>
      <c r="N15" s="97">
        <v>30</v>
      </c>
      <c r="O15" s="97">
        <v>20</v>
      </c>
      <c r="P15" s="97">
        <v>10</v>
      </c>
      <c r="Q15" s="97">
        <v>50</v>
      </c>
      <c r="R15" s="111">
        <f t="shared" si="0"/>
        <v>540</v>
      </c>
      <c r="S15" s="9"/>
      <c r="T15" s="18">
        <f t="shared" si="1"/>
        <v>0</v>
      </c>
    </row>
    <row r="16" spans="1:20" s="1" customFormat="1" ht="36">
      <c r="A16" s="9" t="s">
        <v>39</v>
      </c>
      <c r="B16" s="9"/>
      <c r="C16" s="20" t="s">
        <v>231</v>
      </c>
      <c r="D16" s="63" t="s">
        <v>32</v>
      </c>
      <c r="E16" s="18">
        <v>150</v>
      </c>
      <c r="F16" s="18">
        <v>30</v>
      </c>
      <c r="G16" s="18">
        <v>0</v>
      </c>
      <c r="H16" s="351">
        <v>0</v>
      </c>
      <c r="I16" s="18">
        <v>20</v>
      </c>
      <c r="J16" s="18">
        <v>80</v>
      </c>
      <c r="K16" s="147">
        <v>25</v>
      </c>
      <c r="L16" s="251">
        <v>10</v>
      </c>
      <c r="M16" s="97">
        <v>0</v>
      </c>
      <c r="N16" s="97">
        <v>40</v>
      </c>
      <c r="O16" s="97">
        <v>0</v>
      </c>
      <c r="P16" s="97">
        <v>0</v>
      </c>
      <c r="Q16" s="97">
        <v>20</v>
      </c>
      <c r="R16" s="111">
        <f t="shared" si="0"/>
        <v>375</v>
      </c>
      <c r="S16" s="9"/>
      <c r="T16" s="18">
        <f t="shared" si="1"/>
        <v>0</v>
      </c>
    </row>
    <row r="17" spans="1:20" s="1" customFormat="1" ht="12">
      <c r="A17" s="9" t="s">
        <v>41</v>
      </c>
      <c r="B17" s="9"/>
      <c r="C17" s="20" t="s">
        <v>232</v>
      </c>
      <c r="D17" s="63" t="s">
        <v>32</v>
      </c>
      <c r="E17" s="18">
        <v>600</v>
      </c>
      <c r="F17" s="18">
        <v>20</v>
      </c>
      <c r="G17" s="18">
        <v>50</v>
      </c>
      <c r="H17" s="351">
        <v>20</v>
      </c>
      <c r="I17" s="18">
        <v>60</v>
      </c>
      <c r="J17" s="18">
        <v>200</v>
      </c>
      <c r="K17" s="147">
        <v>25</v>
      </c>
      <c r="L17" s="251">
        <v>15</v>
      </c>
      <c r="M17" s="97">
        <v>10</v>
      </c>
      <c r="N17" s="97">
        <v>20</v>
      </c>
      <c r="O17" s="97">
        <v>150</v>
      </c>
      <c r="P17" s="97">
        <v>30</v>
      </c>
      <c r="Q17" s="97">
        <v>20</v>
      </c>
      <c r="R17" s="111">
        <f t="shared" si="0"/>
        <v>1220</v>
      </c>
      <c r="S17" s="9"/>
      <c r="T17" s="18">
        <f t="shared" si="1"/>
        <v>0</v>
      </c>
    </row>
    <row r="18" spans="1:20" s="1" customFormat="1" ht="12">
      <c r="A18" s="9" t="s">
        <v>43</v>
      </c>
      <c r="B18" s="9"/>
      <c r="C18" s="20" t="s">
        <v>233</v>
      </c>
      <c r="D18" s="63" t="s">
        <v>32</v>
      </c>
      <c r="E18" s="18">
        <v>0</v>
      </c>
      <c r="F18" s="18">
        <v>0</v>
      </c>
      <c r="G18" s="18">
        <v>0</v>
      </c>
      <c r="H18" s="351">
        <v>0</v>
      </c>
      <c r="I18" s="18">
        <v>0</v>
      </c>
      <c r="J18" s="18">
        <v>0</v>
      </c>
      <c r="K18" s="147">
        <v>25</v>
      </c>
      <c r="L18" s="251">
        <v>0</v>
      </c>
      <c r="M18" s="97">
        <v>10</v>
      </c>
      <c r="N18" s="97">
        <v>0</v>
      </c>
      <c r="O18" s="97">
        <v>0</v>
      </c>
      <c r="P18" s="97">
        <v>30</v>
      </c>
      <c r="Q18" s="97">
        <v>0</v>
      </c>
      <c r="R18" s="111">
        <f t="shared" si="0"/>
        <v>65</v>
      </c>
      <c r="S18" s="9"/>
      <c r="T18" s="18">
        <f t="shared" si="1"/>
        <v>0</v>
      </c>
    </row>
    <row r="19" spans="1:20" s="1" customFormat="1" ht="15" customHeight="1">
      <c r="A19" s="9" t="s">
        <v>44</v>
      </c>
      <c r="B19" s="9"/>
      <c r="C19" s="20" t="s">
        <v>234</v>
      </c>
      <c r="D19" s="63" t="s">
        <v>32</v>
      </c>
      <c r="E19" s="18">
        <v>0</v>
      </c>
      <c r="F19" s="18">
        <v>20</v>
      </c>
      <c r="G19" s="18">
        <v>0</v>
      </c>
      <c r="H19" s="351">
        <v>5</v>
      </c>
      <c r="I19" s="18">
        <v>10</v>
      </c>
      <c r="J19" s="18">
        <v>0</v>
      </c>
      <c r="K19" s="147">
        <v>15</v>
      </c>
      <c r="L19" s="251">
        <v>0</v>
      </c>
      <c r="M19" s="97">
        <v>5</v>
      </c>
      <c r="N19" s="97">
        <v>0</v>
      </c>
      <c r="O19" s="97">
        <v>0</v>
      </c>
      <c r="P19" s="97">
        <v>5</v>
      </c>
      <c r="Q19" s="97">
        <v>0</v>
      </c>
      <c r="R19" s="111">
        <f t="shared" si="0"/>
        <v>60</v>
      </c>
      <c r="S19" s="9"/>
      <c r="T19" s="18">
        <f t="shared" si="1"/>
        <v>0</v>
      </c>
    </row>
    <row r="20" spans="1:20" s="1" customFormat="1" ht="22.5" customHeight="1">
      <c r="A20" s="9" t="s">
        <v>46</v>
      </c>
      <c r="B20" s="9"/>
      <c r="C20" s="112" t="s">
        <v>235</v>
      </c>
      <c r="D20" s="14" t="s">
        <v>32</v>
      </c>
      <c r="E20" s="14">
        <v>30</v>
      </c>
      <c r="F20" s="14">
        <v>80</v>
      </c>
      <c r="G20" s="14">
        <v>5</v>
      </c>
      <c r="H20" s="352">
        <v>10</v>
      </c>
      <c r="I20" s="14">
        <v>40</v>
      </c>
      <c r="J20" s="14">
        <v>50</v>
      </c>
      <c r="K20" s="149">
        <v>15</v>
      </c>
      <c r="L20" s="251">
        <v>10</v>
      </c>
      <c r="M20" s="11">
        <v>0</v>
      </c>
      <c r="N20" s="11">
        <v>5</v>
      </c>
      <c r="O20" s="11">
        <v>40</v>
      </c>
      <c r="P20" s="11">
        <v>10</v>
      </c>
      <c r="Q20" s="11">
        <v>15</v>
      </c>
      <c r="R20" s="111">
        <f t="shared" si="0"/>
        <v>310</v>
      </c>
      <c r="S20" s="14"/>
      <c r="T20" s="18">
        <f t="shared" si="1"/>
        <v>0</v>
      </c>
    </row>
    <row r="21" spans="1:20" s="1" customFormat="1" ht="12">
      <c r="A21" s="9" t="s">
        <v>48</v>
      </c>
      <c r="B21" s="9"/>
      <c r="C21" s="112" t="s">
        <v>236</v>
      </c>
      <c r="D21" s="14" t="s">
        <v>32</v>
      </c>
      <c r="E21" s="14">
        <v>75</v>
      </c>
      <c r="F21" s="14">
        <v>20</v>
      </c>
      <c r="G21" s="14">
        <v>0</v>
      </c>
      <c r="H21" s="352">
        <v>0</v>
      </c>
      <c r="I21" s="14">
        <v>5</v>
      </c>
      <c r="J21" s="14">
        <v>0</v>
      </c>
      <c r="K21" s="149">
        <v>15</v>
      </c>
      <c r="L21" s="251">
        <v>0</v>
      </c>
      <c r="M21" s="11">
        <v>0</v>
      </c>
      <c r="N21" s="11">
        <v>0</v>
      </c>
      <c r="O21" s="11">
        <v>0</v>
      </c>
      <c r="P21" s="11">
        <v>5</v>
      </c>
      <c r="Q21" s="11">
        <v>30</v>
      </c>
      <c r="R21" s="111">
        <f t="shared" si="0"/>
        <v>150</v>
      </c>
      <c r="S21" s="14"/>
      <c r="T21" s="18">
        <f t="shared" si="1"/>
        <v>0</v>
      </c>
    </row>
    <row r="22" spans="1:20" s="1" customFormat="1" ht="12">
      <c r="A22" s="9" t="s">
        <v>49</v>
      </c>
      <c r="B22" s="9"/>
      <c r="C22" s="112" t="s">
        <v>237</v>
      </c>
      <c r="D22" s="14" t="s">
        <v>32</v>
      </c>
      <c r="E22" s="14">
        <v>0</v>
      </c>
      <c r="F22" s="14">
        <v>0</v>
      </c>
      <c r="G22" s="14">
        <v>5</v>
      </c>
      <c r="H22" s="352">
        <v>5</v>
      </c>
      <c r="I22" s="14">
        <v>10</v>
      </c>
      <c r="J22" s="14">
        <v>10</v>
      </c>
      <c r="K22" s="149">
        <v>15</v>
      </c>
      <c r="L22" s="251">
        <v>10</v>
      </c>
      <c r="M22" s="11">
        <v>0</v>
      </c>
      <c r="N22" s="11">
        <v>10</v>
      </c>
      <c r="O22" s="11">
        <v>10</v>
      </c>
      <c r="P22" s="11">
        <v>5</v>
      </c>
      <c r="Q22" s="11">
        <v>30</v>
      </c>
      <c r="R22" s="111">
        <f t="shared" si="0"/>
        <v>110</v>
      </c>
      <c r="S22" s="14"/>
      <c r="T22" s="18">
        <f t="shared" si="1"/>
        <v>0</v>
      </c>
    </row>
    <row r="23" spans="1:20" s="1" customFormat="1" ht="27.75" customHeight="1">
      <c r="A23" s="9" t="s">
        <v>50</v>
      </c>
      <c r="B23" s="9"/>
      <c r="C23" s="20" t="s">
        <v>238</v>
      </c>
      <c r="D23" s="63" t="s">
        <v>32</v>
      </c>
      <c r="E23" s="18">
        <v>50</v>
      </c>
      <c r="F23" s="18">
        <v>0</v>
      </c>
      <c r="G23" s="18">
        <v>0</v>
      </c>
      <c r="H23" s="351">
        <v>0</v>
      </c>
      <c r="I23" s="18">
        <v>0</v>
      </c>
      <c r="J23" s="18">
        <v>0</v>
      </c>
      <c r="K23" s="147">
        <v>15</v>
      </c>
      <c r="L23" s="251">
        <v>0</v>
      </c>
      <c r="M23" s="97">
        <v>6</v>
      </c>
      <c r="N23" s="97">
        <v>0</v>
      </c>
      <c r="O23" s="97">
        <v>0</v>
      </c>
      <c r="P23" s="97">
        <v>0</v>
      </c>
      <c r="Q23" s="97">
        <v>0</v>
      </c>
      <c r="R23" s="111">
        <f t="shared" si="0"/>
        <v>71</v>
      </c>
      <c r="S23" s="9"/>
      <c r="T23" s="18">
        <f t="shared" si="1"/>
        <v>0</v>
      </c>
    </row>
    <row r="24" spans="1:20" s="1" customFormat="1" ht="23.25" customHeight="1">
      <c r="A24" s="9" t="s">
        <v>52</v>
      </c>
      <c r="B24" s="9"/>
      <c r="C24" s="20" t="s">
        <v>239</v>
      </c>
      <c r="D24" s="63" t="s">
        <v>32</v>
      </c>
      <c r="E24" s="18">
        <v>50</v>
      </c>
      <c r="F24" s="18">
        <v>0</v>
      </c>
      <c r="G24" s="18">
        <v>0</v>
      </c>
      <c r="H24" s="351">
        <v>0</v>
      </c>
      <c r="I24" s="18">
        <v>0</v>
      </c>
      <c r="J24" s="18">
        <v>20</v>
      </c>
      <c r="K24" s="147">
        <v>0</v>
      </c>
      <c r="L24" s="251">
        <v>0</v>
      </c>
      <c r="M24" s="97">
        <v>4</v>
      </c>
      <c r="N24" s="97">
        <v>0</v>
      </c>
      <c r="O24" s="97">
        <v>0</v>
      </c>
      <c r="P24" s="97">
        <v>0</v>
      </c>
      <c r="Q24" s="97">
        <v>15</v>
      </c>
      <c r="R24" s="111">
        <f t="shared" si="0"/>
        <v>89</v>
      </c>
      <c r="S24" s="9"/>
      <c r="T24" s="18">
        <f t="shared" si="1"/>
        <v>0</v>
      </c>
    </row>
    <row r="25" spans="1:20" s="1" customFormat="1" ht="12">
      <c r="A25" s="9" t="s">
        <v>54</v>
      </c>
      <c r="B25" s="9"/>
      <c r="C25" s="20" t="s">
        <v>240</v>
      </c>
      <c r="D25" s="63" t="s">
        <v>32</v>
      </c>
      <c r="E25" s="18">
        <v>80</v>
      </c>
      <c r="F25" s="18">
        <v>50</v>
      </c>
      <c r="G25" s="18">
        <v>5</v>
      </c>
      <c r="H25" s="351">
        <v>5</v>
      </c>
      <c r="I25" s="18">
        <v>30</v>
      </c>
      <c r="J25" s="18">
        <v>30</v>
      </c>
      <c r="K25" s="147">
        <v>10</v>
      </c>
      <c r="L25" s="251">
        <v>20</v>
      </c>
      <c r="M25" s="97">
        <v>6</v>
      </c>
      <c r="N25" s="97">
        <v>5</v>
      </c>
      <c r="O25" s="97">
        <v>0</v>
      </c>
      <c r="P25" s="97">
        <v>20</v>
      </c>
      <c r="Q25" s="97">
        <v>20</v>
      </c>
      <c r="R25" s="111">
        <f t="shared" si="0"/>
        <v>281</v>
      </c>
      <c r="S25" s="9"/>
      <c r="T25" s="18">
        <f t="shared" si="1"/>
        <v>0</v>
      </c>
    </row>
    <row r="26" spans="1:20" s="1" customFormat="1" ht="12">
      <c r="A26" s="9" t="s">
        <v>55</v>
      </c>
      <c r="B26" s="9"/>
      <c r="C26" s="113" t="s">
        <v>241</v>
      </c>
      <c r="D26" s="40" t="s">
        <v>32</v>
      </c>
      <c r="E26" s="40">
        <v>20</v>
      </c>
      <c r="F26" s="40">
        <v>30</v>
      </c>
      <c r="G26" s="40">
        <v>0</v>
      </c>
      <c r="H26" s="362">
        <v>0</v>
      </c>
      <c r="I26" s="40">
        <v>10</v>
      </c>
      <c r="J26" s="40">
        <v>10</v>
      </c>
      <c r="K26" s="64">
        <v>20</v>
      </c>
      <c r="L26" s="251">
        <v>0</v>
      </c>
      <c r="M26" s="97">
        <v>5</v>
      </c>
      <c r="N26" s="97">
        <v>0</v>
      </c>
      <c r="O26" s="97">
        <v>0</v>
      </c>
      <c r="P26" s="97">
        <v>20</v>
      </c>
      <c r="Q26" s="97">
        <v>0</v>
      </c>
      <c r="R26" s="111">
        <f t="shared" si="0"/>
        <v>115</v>
      </c>
      <c r="S26" s="61"/>
      <c r="T26" s="18">
        <f t="shared" si="1"/>
        <v>0</v>
      </c>
    </row>
    <row r="27" spans="1:20" s="1" customFormat="1" ht="12">
      <c r="A27" s="9" t="s">
        <v>57</v>
      </c>
      <c r="B27" s="9"/>
      <c r="C27" s="20" t="s">
        <v>242</v>
      </c>
      <c r="D27" s="63" t="s">
        <v>32</v>
      </c>
      <c r="E27" s="18">
        <v>0</v>
      </c>
      <c r="F27" s="18">
        <v>30</v>
      </c>
      <c r="G27" s="18">
        <v>20</v>
      </c>
      <c r="H27" s="351">
        <v>20</v>
      </c>
      <c r="I27" s="18">
        <v>10</v>
      </c>
      <c r="J27" s="18">
        <v>10</v>
      </c>
      <c r="K27" s="147">
        <v>20</v>
      </c>
      <c r="L27" s="251">
        <v>0</v>
      </c>
      <c r="M27" s="97">
        <v>5</v>
      </c>
      <c r="N27" s="97">
        <v>0</v>
      </c>
      <c r="O27" s="97">
        <v>0</v>
      </c>
      <c r="P27" s="97">
        <v>0</v>
      </c>
      <c r="Q27" s="97">
        <v>0</v>
      </c>
      <c r="R27" s="111">
        <f t="shared" si="0"/>
        <v>115</v>
      </c>
      <c r="S27" s="9"/>
      <c r="T27" s="18">
        <f t="shared" si="1"/>
        <v>0</v>
      </c>
    </row>
    <row r="28" spans="3:20" ht="12" customHeight="1">
      <c r="C28" s="4"/>
      <c r="D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14" t="s">
        <v>76</v>
      </c>
      <c r="T28" s="111">
        <f>SUM(T10:T27)</f>
        <v>0</v>
      </c>
    </row>
    <row r="29" spans="3:18" ht="12">
      <c r="C29" s="4"/>
      <c r="D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18" ht="12">
      <c r="C30" s="4"/>
      <c r="D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18" ht="12">
      <c r="C31" s="4"/>
      <c r="D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3:18" ht="12">
      <c r="C32" s="4"/>
      <c r="D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ht="12">
      <c r="C33" s="4"/>
      <c r="D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ht="12">
      <c r="C34" s="4"/>
      <c r="D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ht="12">
      <c r="C35" s="4"/>
      <c r="D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ht="12">
      <c r="C36" s="4"/>
      <c r="D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3:18" ht="12">
      <c r="C37" s="4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20" ht="50.25" customHeight="1">
      <c r="A38" s="109" t="s">
        <v>2</v>
      </c>
      <c r="B38" s="34" t="s">
        <v>224</v>
      </c>
      <c r="C38" s="14" t="s">
        <v>4</v>
      </c>
      <c r="D38" s="110" t="s">
        <v>77</v>
      </c>
      <c r="E38" s="404" t="s">
        <v>7</v>
      </c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14" t="s">
        <v>243</v>
      </c>
      <c r="T38" s="14" t="s">
        <v>9</v>
      </c>
    </row>
    <row r="39" spans="1:20" ht="36">
      <c r="A39" s="109" t="s">
        <v>10</v>
      </c>
      <c r="B39" s="23"/>
      <c r="C39" s="115"/>
      <c r="D39" s="116"/>
      <c r="E39" s="19" t="s">
        <v>12</v>
      </c>
      <c r="F39" s="19" t="s">
        <v>13</v>
      </c>
      <c r="G39" s="19" t="s">
        <v>14</v>
      </c>
      <c r="H39" s="10" t="s">
        <v>15</v>
      </c>
      <c r="I39" s="10" t="s">
        <v>16</v>
      </c>
      <c r="J39" s="19" t="s">
        <v>17</v>
      </c>
      <c r="K39" s="19" t="s">
        <v>18</v>
      </c>
      <c r="L39" s="19" t="s">
        <v>19</v>
      </c>
      <c r="M39" s="19" t="s">
        <v>20</v>
      </c>
      <c r="N39" s="19" t="s">
        <v>21</v>
      </c>
      <c r="O39" s="19" t="s">
        <v>22</v>
      </c>
      <c r="P39" s="19" t="s">
        <v>23</v>
      </c>
      <c r="Q39" s="19" t="s">
        <v>24</v>
      </c>
      <c r="R39" s="111" t="s">
        <v>182</v>
      </c>
      <c r="S39" s="23" t="s">
        <v>78</v>
      </c>
      <c r="T39" s="111">
        <f>T28</f>
        <v>0</v>
      </c>
    </row>
    <row r="40" spans="1:20" ht="12">
      <c r="A40" s="23" t="s">
        <v>59</v>
      </c>
      <c r="B40" s="23"/>
      <c r="C40" s="117" t="s">
        <v>244</v>
      </c>
      <c r="D40" s="116" t="s">
        <v>32</v>
      </c>
      <c r="E40" s="18">
        <v>150</v>
      </c>
      <c r="F40" s="111">
        <v>0</v>
      </c>
      <c r="G40" s="111">
        <v>20</v>
      </c>
      <c r="H40" s="363">
        <v>0</v>
      </c>
      <c r="I40" s="111">
        <v>10</v>
      </c>
      <c r="J40" s="111">
        <v>10</v>
      </c>
      <c r="K40" s="111">
        <v>10</v>
      </c>
      <c r="L40" s="111">
        <v>0</v>
      </c>
      <c r="M40" s="111">
        <v>5</v>
      </c>
      <c r="N40" s="111">
        <v>0</v>
      </c>
      <c r="O40" s="111">
        <v>0</v>
      </c>
      <c r="P40" s="111">
        <v>10</v>
      </c>
      <c r="Q40" s="111">
        <v>30</v>
      </c>
      <c r="R40" s="111">
        <f>SUM(E40:Q40)</f>
        <v>245</v>
      </c>
      <c r="S40" s="23"/>
      <c r="T40" s="111">
        <f>R40*S40</f>
        <v>0</v>
      </c>
    </row>
    <row r="41" spans="1:20" ht="14.25" customHeight="1">
      <c r="A41" s="23" t="s">
        <v>61</v>
      </c>
      <c r="B41" s="23"/>
      <c r="C41" s="117" t="s">
        <v>245</v>
      </c>
      <c r="D41" s="116" t="s">
        <v>32</v>
      </c>
      <c r="E41" s="18">
        <v>80</v>
      </c>
      <c r="F41" s="111">
        <v>30</v>
      </c>
      <c r="G41" s="111">
        <v>5</v>
      </c>
      <c r="H41" s="363">
        <v>10</v>
      </c>
      <c r="I41" s="111">
        <v>20</v>
      </c>
      <c r="J41" s="111">
        <v>20</v>
      </c>
      <c r="K41" s="111">
        <v>10</v>
      </c>
      <c r="L41" s="111">
        <v>5</v>
      </c>
      <c r="M41" s="111">
        <v>10</v>
      </c>
      <c r="N41" s="111">
        <v>0</v>
      </c>
      <c r="O41" s="111">
        <v>0</v>
      </c>
      <c r="P41" s="111">
        <v>5</v>
      </c>
      <c r="Q41" s="111">
        <v>30</v>
      </c>
      <c r="R41" s="111">
        <f>SUM(E41:Q41)</f>
        <v>225</v>
      </c>
      <c r="S41" s="23"/>
      <c r="T41" s="111">
        <f>R41*S41</f>
        <v>0</v>
      </c>
    </row>
    <row r="42" spans="1:20" ht="12">
      <c r="A42" s="23" t="s">
        <v>63</v>
      </c>
      <c r="B42" s="23"/>
      <c r="C42" s="117" t="s">
        <v>246</v>
      </c>
      <c r="D42" s="116" t="s">
        <v>32</v>
      </c>
      <c r="E42" s="18">
        <v>50</v>
      </c>
      <c r="F42" s="111">
        <v>0</v>
      </c>
      <c r="G42" s="111">
        <v>0</v>
      </c>
      <c r="H42" s="363">
        <v>5</v>
      </c>
      <c r="I42" s="111">
        <v>5</v>
      </c>
      <c r="J42" s="111">
        <v>5</v>
      </c>
      <c r="K42" s="111">
        <v>10</v>
      </c>
      <c r="L42" s="111">
        <v>0</v>
      </c>
      <c r="M42" s="111">
        <v>5</v>
      </c>
      <c r="N42" s="111">
        <v>10</v>
      </c>
      <c r="O42" s="111">
        <v>0</v>
      </c>
      <c r="P42" s="280">
        <v>5</v>
      </c>
      <c r="Q42" s="111">
        <v>10</v>
      </c>
      <c r="R42" s="111">
        <f>SUM(E42:Q42)</f>
        <v>105</v>
      </c>
      <c r="S42" s="23"/>
      <c r="T42" s="111">
        <f>R42*S42</f>
        <v>0</v>
      </c>
    </row>
    <row r="43" spans="1:20" ht="12">
      <c r="A43" s="23" t="s">
        <v>65</v>
      </c>
      <c r="B43" s="23"/>
      <c r="C43" s="117" t="s">
        <v>247</v>
      </c>
      <c r="D43" s="116" t="s">
        <v>32</v>
      </c>
      <c r="E43" s="18">
        <v>0</v>
      </c>
      <c r="F43" s="111">
        <v>20</v>
      </c>
      <c r="G43" s="111">
        <v>0</v>
      </c>
      <c r="H43" s="363">
        <v>5</v>
      </c>
      <c r="I43" s="111">
        <v>5</v>
      </c>
      <c r="J43" s="111">
        <v>5</v>
      </c>
      <c r="K43" s="111">
        <v>10</v>
      </c>
      <c r="L43" s="111">
        <v>5</v>
      </c>
      <c r="M43" s="111">
        <v>0</v>
      </c>
      <c r="N43" s="280">
        <v>0</v>
      </c>
      <c r="O43" s="288">
        <v>0</v>
      </c>
      <c r="P43" s="289">
        <v>10</v>
      </c>
      <c r="Q43" s="107">
        <v>10</v>
      </c>
      <c r="R43" s="280">
        <f>SUM(E43:Q43)</f>
        <v>70</v>
      </c>
      <c r="S43" s="129"/>
      <c r="T43" s="111">
        <f>R43*S43</f>
        <v>0</v>
      </c>
    </row>
    <row r="44" spans="3:20" ht="19.5" customHeight="1">
      <c r="C44" s="118"/>
      <c r="D44" s="119"/>
      <c r="E44" s="120"/>
      <c r="F44" s="95"/>
      <c r="G44" s="95"/>
      <c r="H44" s="95"/>
      <c r="I44" s="95"/>
      <c r="J44" s="95"/>
      <c r="K44" s="95"/>
      <c r="L44" s="95"/>
      <c r="M44" s="95"/>
      <c r="N44" s="416" t="s">
        <v>25</v>
      </c>
      <c r="O44" s="416"/>
      <c r="P44" s="416"/>
      <c r="Q44" s="282"/>
      <c r="R44" s="275" t="s">
        <v>165</v>
      </c>
      <c r="S44" s="270"/>
      <c r="T44" s="261">
        <f>SUM(T39:T43)</f>
        <v>0</v>
      </c>
    </row>
    <row r="45" spans="3:20" ht="12.75" customHeight="1">
      <c r="C45" s="50"/>
      <c r="D45" s="7"/>
      <c r="E45" s="5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81" t="s">
        <v>166</v>
      </c>
      <c r="R45" s="382"/>
      <c r="S45" s="383"/>
      <c r="T45" s="261">
        <f>T44*0.055</f>
        <v>0</v>
      </c>
    </row>
    <row r="46" spans="3:20" ht="12">
      <c r="C46" s="50"/>
      <c r="D46" s="7"/>
      <c r="E46" s="5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72"/>
      <c r="R46" s="275" t="s">
        <v>167</v>
      </c>
      <c r="S46" s="270"/>
      <c r="T46" s="261">
        <f>T44+T45</f>
        <v>0</v>
      </c>
    </row>
    <row r="47" spans="3:4" ht="12" customHeight="1">
      <c r="C47" s="402"/>
      <c r="D47" s="402"/>
    </row>
    <row r="48" spans="3:4" ht="12">
      <c r="C48" s="57"/>
      <c r="D48" s="57"/>
    </row>
    <row r="49" spans="4:20" ht="12">
      <c r="D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4:20" ht="12">
      <c r="D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ht="18.75" customHeight="1"/>
    <row r="52" spans="3:20" ht="12" customHeight="1">
      <c r="C52" s="417" t="s">
        <v>169</v>
      </c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</row>
    <row r="53" spans="3:20" ht="27" customHeight="1">
      <c r="C53" s="412" t="s">
        <v>170</v>
      </c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</row>
    <row r="54" ht="12" customHeight="1"/>
    <row r="56" spans="3:6" ht="24">
      <c r="C56" s="3" t="s">
        <v>171</v>
      </c>
      <c r="F56" s="5" t="s">
        <v>172</v>
      </c>
    </row>
    <row r="57" ht="12">
      <c r="E57" s="6" t="s">
        <v>173</v>
      </c>
    </row>
    <row r="58" ht="12">
      <c r="E58" s="6" t="s">
        <v>174</v>
      </c>
    </row>
    <row r="59" ht="12">
      <c r="E59" s="6" t="s">
        <v>175</v>
      </c>
    </row>
  </sheetData>
  <sheetProtection selectLockedCells="1" selectUnlockedCells="1"/>
  <mergeCells count="11">
    <mergeCell ref="C3:T3"/>
    <mergeCell ref="C4:T4"/>
    <mergeCell ref="C6:T6"/>
    <mergeCell ref="C7:T7"/>
    <mergeCell ref="C53:T53"/>
    <mergeCell ref="E8:R8"/>
    <mergeCell ref="E38:R38"/>
    <mergeCell ref="Q45:S45"/>
    <mergeCell ref="N44:P44"/>
    <mergeCell ref="C47:D47"/>
    <mergeCell ref="C52:T52"/>
  </mergeCells>
  <printOptions/>
  <pageMargins left="0" right="0" top="0.5909722222222222" bottom="0.19652777777777777" header="0.31527777777777777" footer="0"/>
  <pageSetup horizontalDpi="600" verticalDpi="6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- PIBRAC&amp;R&amp;9Lycée Saint-Exupéry
Clg Guillaumet-Mermoz
BLAGNAC</oddHeader>
    <oddFooter>&amp;RPage &amp;P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U70"/>
  <sheetViews>
    <sheetView zoomScalePageLayoutView="0" workbookViewId="0" topLeftCell="A37">
      <selection activeCell="A50" sqref="A50"/>
    </sheetView>
  </sheetViews>
  <sheetFormatPr defaultColWidth="11.421875" defaultRowHeight="12.75"/>
  <cols>
    <col min="1" max="1" width="7.421875" style="1" customWidth="1"/>
    <col min="2" max="2" width="4.8515625" style="4" customWidth="1"/>
    <col min="3" max="3" width="22.140625" style="3" customWidth="1"/>
    <col min="4" max="4" width="8.57421875" style="4" customWidth="1"/>
    <col min="5" max="5" width="7.57421875" style="5" customWidth="1"/>
    <col min="6" max="6" width="6.00390625" style="5" customWidth="1"/>
    <col min="7" max="7" width="7.421875" style="5" customWidth="1"/>
    <col min="8" max="8" width="5.421875" style="5" customWidth="1"/>
    <col min="9" max="9" width="9.421875" style="5" customWidth="1"/>
    <col min="10" max="10" width="7.140625" style="5" customWidth="1"/>
    <col min="11" max="11" width="7.421875" style="5" customWidth="1"/>
    <col min="12" max="12" width="6.00390625" style="5" customWidth="1"/>
    <col min="13" max="14" width="6.57421875" style="5" customWidth="1"/>
    <col min="15" max="15" width="6.421875" style="5" customWidth="1"/>
    <col min="16" max="16" width="6.57421875" style="5" customWidth="1"/>
    <col min="17" max="17" width="6.140625" style="5" customWidth="1"/>
    <col min="18" max="18" width="7.57421875" style="5" customWidth="1"/>
    <col min="19" max="19" width="6.421875" style="5" customWidth="1"/>
    <col min="20" max="20" width="8.8515625" style="4" customWidth="1"/>
    <col min="21" max="21" width="6.421875" style="4" customWidth="1"/>
    <col min="22" max="16384" width="11.421875" style="4" customWidth="1"/>
  </cols>
  <sheetData>
    <row r="4" spans="3:21" ht="12">
      <c r="C4" s="405" t="s">
        <v>886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</row>
    <row r="5" spans="3:21" ht="12">
      <c r="C5" s="405" t="s">
        <v>0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</row>
    <row r="6" spans="3:21" ht="12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3:21" ht="12" customHeight="1">
      <c r="C7" s="406" t="s">
        <v>176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</row>
    <row r="8" spans="3:21" ht="12" customHeight="1">
      <c r="C8" s="406" t="s">
        <v>248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</row>
    <row r="9" spans="3:21" ht="12">
      <c r="C9" s="121"/>
      <c r="D9" s="59"/>
      <c r="E9" s="59"/>
      <c r="F9" s="59"/>
      <c r="G9" s="59"/>
      <c r="H9" s="3"/>
      <c r="I9" s="59"/>
      <c r="J9" s="59"/>
      <c r="K9" s="3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60" customHeight="1">
      <c r="A10" s="122" t="s">
        <v>2</v>
      </c>
      <c r="B10" s="77" t="s">
        <v>3</v>
      </c>
      <c r="C10" s="14" t="s">
        <v>4</v>
      </c>
      <c r="D10" s="14" t="s">
        <v>5</v>
      </c>
      <c r="E10" s="13" t="s">
        <v>77</v>
      </c>
      <c r="F10" s="404" t="s">
        <v>7</v>
      </c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13" t="s">
        <v>243</v>
      </c>
      <c r="U10" s="13" t="s">
        <v>9</v>
      </c>
    </row>
    <row r="11" spans="1:21" s="1" customFormat="1" ht="36">
      <c r="A11" s="122" t="s">
        <v>10</v>
      </c>
      <c r="B11" s="123"/>
      <c r="C11" s="16"/>
      <c r="D11" s="9"/>
      <c r="E11" s="63"/>
      <c r="F11" s="14" t="s">
        <v>12</v>
      </c>
      <c r="G11" s="14" t="s">
        <v>13</v>
      </c>
      <c r="H11" s="14" t="s">
        <v>249</v>
      </c>
      <c r="I11" s="14" t="s">
        <v>15</v>
      </c>
      <c r="J11" s="14" t="s">
        <v>16</v>
      </c>
      <c r="K11" s="14" t="s">
        <v>250</v>
      </c>
      <c r="L11" s="11" t="s">
        <v>18</v>
      </c>
      <c r="M11" s="180" t="s">
        <v>19</v>
      </c>
      <c r="N11" s="11" t="s">
        <v>20</v>
      </c>
      <c r="O11" s="11" t="s">
        <v>21</v>
      </c>
      <c r="P11" s="11" t="s">
        <v>22</v>
      </c>
      <c r="Q11" s="11" t="s">
        <v>23</v>
      </c>
      <c r="R11" s="11" t="s">
        <v>24</v>
      </c>
      <c r="S11" s="14" t="s">
        <v>182</v>
      </c>
      <c r="T11" s="9"/>
      <c r="U11" s="18"/>
    </row>
    <row r="12" spans="1:21" ht="12">
      <c r="A12" s="9" t="s">
        <v>26</v>
      </c>
      <c r="B12" s="89"/>
      <c r="C12" s="112" t="s">
        <v>251</v>
      </c>
      <c r="D12" s="18"/>
      <c r="E12" s="63" t="s">
        <v>32</v>
      </c>
      <c r="F12" s="18">
        <v>100</v>
      </c>
      <c r="G12" s="18">
        <v>0</v>
      </c>
      <c r="H12" s="18">
        <v>0</v>
      </c>
      <c r="I12" s="351">
        <v>80</v>
      </c>
      <c r="J12" s="18">
        <v>20</v>
      </c>
      <c r="K12" s="18">
        <v>20</v>
      </c>
      <c r="L12" s="147">
        <v>50</v>
      </c>
      <c r="M12" s="251">
        <v>40</v>
      </c>
      <c r="N12" s="97">
        <v>10</v>
      </c>
      <c r="O12" s="18">
        <v>0</v>
      </c>
      <c r="P12" s="18">
        <v>50</v>
      </c>
      <c r="Q12" s="18">
        <v>50</v>
      </c>
      <c r="R12" s="18">
        <v>50</v>
      </c>
      <c r="S12" s="18">
        <f>SUM(F12:R12)</f>
        <v>470</v>
      </c>
      <c r="T12" s="23"/>
      <c r="U12" s="111">
        <f>S12*T12</f>
        <v>0</v>
      </c>
    </row>
    <row r="13" spans="1:21" ht="15" customHeight="1">
      <c r="A13" s="9" t="s">
        <v>29</v>
      </c>
      <c r="B13" s="89"/>
      <c r="C13" s="112" t="s">
        <v>252</v>
      </c>
      <c r="D13" s="18"/>
      <c r="E13" s="63" t="s">
        <v>32</v>
      </c>
      <c r="F13" s="18">
        <v>0</v>
      </c>
      <c r="G13" s="18">
        <v>0</v>
      </c>
      <c r="H13" s="18">
        <v>0</v>
      </c>
      <c r="I13" s="351">
        <v>50</v>
      </c>
      <c r="J13" s="18">
        <v>0</v>
      </c>
      <c r="K13" s="18">
        <v>0</v>
      </c>
      <c r="L13" s="147">
        <v>50</v>
      </c>
      <c r="M13" s="251">
        <v>0</v>
      </c>
      <c r="N13" s="283">
        <v>0</v>
      </c>
      <c r="O13" s="125">
        <v>30</v>
      </c>
      <c r="P13" s="125">
        <v>0</v>
      </c>
      <c r="Q13" s="125">
        <v>0</v>
      </c>
      <c r="R13" s="125">
        <v>0</v>
      </c>
      <c r="S13" s="18">
        <f aca="true" t="shared" si="0" ref="S13:S30">SUM(F13:R13)</f>
        <v>130</v>
      </c>
      <c r="T13" s="23"/>
      <c r="U13" s="111">
        <f aca="true" t="shared" si="1" ref="U13:U30">S13*T13</f>
        <v>0</v>
      </c>
    </row>
    <row r="14" spans="1:21" ht="12">
      <c r="A14" s="9" t="s">
        <v>30</v>
      </c>
      <c r="B14" s="89"/>
      <c r="C14" s="112" t="s">
        <v>253</v>
      </c>
      <c r="D14" s="23"/>
      <c r="E14" s="63" t="s">
        <v>32</v>
      </c>
      <c r="F14" s="18">
        <v>0</v>
      </c>
      <c r="G14" s="18">
        <v>100</v>
      </c>
      <c r="H14" s="18">
        <v>80</v>
      </c>
      <c r="I14" s="351">
        <v>40</v>
      </c>
      <c r="J14" s="18">
        <v>30</v>
      </c>
      <c r="K14" s="18">
        <v>100</v>
      </c>
      <c r="L14" s="147">
        <v>50</v>
      </c>
      <c r="M14" s="251">
        <v>20</v>
      </c>
      <c r="N14" s="97">
        <v>0</v>
      </c>
      <c r="O14" s="18">
        <v>0</v>
      </c>
      <c r="P14" s="18">
        <v>150</v>
      </c>
      <c r="Q14" s="18">
        <v>50</v>
      </c>
      <c r="R14" s="18">
        <v>0</v>
      </c>
      <c r="S14" s="18">
        <f t="shared" si="0"/>
        <v>620</v>
      </c>
      <c r="T14" s="23"/>
      <c r="U14" s="111">
        <f t="shared" si="1"/>
        <v>0</v>
      </c>
    </row>
    <row r="15" spans="1:21" ht="12">
      <c r="A15" s="9" t="s">
        <v>33</v>
      </c>
      <c r="B15" s="89"/>
      <c r="C15" s="112" t="s">
        <v>254</v>
      </c>
      <c r="D15" s="23"/>
      <c r="E15" s="63" t="s">
        <v>32</v>
      </c>
      <c r="F15" s="18">
        <v>0</v>
      </c>
      <c r="G15" s="18">
        <v>0</v>
      </c>
      <c r="H15" s="18">
        <v>0</v>
      </c>
      <c r="I15" s="351">
        <v>0</v>
      </c>
      <c r="J15" s="18">
        <v>0</v>
      </c>
      <c r="K15" s="18">
        <v>0</v>
      </c>
      <c r="L15" s="147">
        <v>50</v>
      </c>
      <c r="M15" s="251">
        <v>20</v>
      </c>
      <c r="N15" s="97">
        <v>10</v>
      </c>
      <c r="O15" s="18">
        <v>0</v>
      </c>
      <c r="P15" s="18">
        <v>0</v>
      </c>
      <c r="Q15" s="18">
        <v>10</v>
      </c>
      <c r="R15" s="18">
        <v>0</v>
      </c>
      <c r="S15" s="18">
        <f t="shared" si="0"/>
        <v>90</v>
      </c>
      <c r="T15" s="23"/>
      <c r="U15" s="111">
        <f t="shared" si="1"/>
        <v>0</v>
      </c>
    </row>
    <row r="16" spans="1:21" ht="24">
      <c r="A16" s="9" t="s">
        <v>35</v>
      </c>
      <c r="B16" s="89"/>
      <c r="C16" s="112" t="s">
        <v>255</v>
      </c>
      <c r="D16" s="23"/>
      <c r="E16" s="63" t="s">
        <v>32</v>
      </c>
      <c r="F16" s="18">
        <v>100</v>
      </c>
      <c r="G16" s="18">
        <v>100</v>
      </c>
      <c r="H16" s="18">
        <v>80</v>
      </c>
      <c r="I16" s="351">
        <v>45</v>
      </c>
      <c r="J16" s="18">
        <v>50</v>
      </c>
      <c r="K16" s="18">
        <v>100</v>
      </c>
      <c r="L16" s="147">
        <v>120</v>
      </c>
      <c r="M16" s="251">
        <v>40</v>
      </c>
      <c r="N16" s="97">
        <v>20</v>
      </c>
      <c r="O16" s="18">
        <v>0</v>
      </c>
      <c r="P16" s="18">
        <v>0</v>
      </c>
      <c r="Q16" s="18">
        <v>10</v>
      </c>
      <c r="R16" s="18">
        <v>50</v>
      </c>
      <c r="S16" s="18">
        <f t="shared" si="0"/>
        <v>715</v>
      </c>
      <c r="T16" s="23"/>
      <c r="U16" s="111">
        <f t="shared" si="1"/>
        <v>0</v>
      </c>
    </row>
    <row r="17" spans="1:21" ht="22.5" customHeight="1">
      <c r="A17" s="9" t="s">
        <v>37</v>
      </c>
      <c r="B17" s="89"/>
      <c r="C17" s="112" t="s">
        <v>256</v>
      </c>
      <c r="D17" s="23"/>
      <c r="E17" s="63" t="s">
        <v>32</v>
      </c>
      <c r="F17" s="18">
        <v>0</v>
      </c>
      <c r="G17" s="18">
        <v>0</v>
      </c>
      <c r="H17" s="18">
        <v>0</v>
      </c>
      <c r="I17" s="351">
        <v>0</v>
      </c>
      <c r="J17" s="18">
        <v>0</v>
      </c>
      <c r="K17" s="18">
        <v>0</v>
      </c>
      <c r="L17" s="147">
        <v>120</v>
      </c>
      <c r="M17" s="251">
        <v>0</v>
      </c>
      <c r="N17" s="97">
        <v>20</v>
      </c>
      <c r="O17" s="18">
        <v>0</v>
      </c>
      <c r="P17" s="18">
        <v>0</v>
      </c>
      <c r="Q17" s="18">
        <v>0</v>
      </c>
      <c r="R17" s="18">
        <v>0</v>
      </c>
      <c r="S17" s="18">
        <f t="shared" si="0"/>
        <v>140</v>
      </c>
      <c r="T17" s="23"/>
      <c r="U17" s="111">
        <f t="shared" si="1"/>
        <v>0</v>
      </c>
    </row>
    <row r="18" spans="1:21" ht="24">
      <c r="A18" s="9" t="s">
        <v>39</v>
      </c>
      <c r="B18" s="89"/>
      <c r="C18" s="112" t="s">
        <v>257</v>
      </c>
      <c r="D18" s="18"/>
      <c r="E18" s="63" t="s">
        <v>32</v>
      </c>
      <c r="F18" s="18">
        <v>0</v>
      </c>
      <c r="G18" s="18">
        <v>700</v>
      </c>
      <c r="H18" s="18">
        <v>150</v>
      </c>
      <c r="I18" s="351">
        <v>250</v>
      </c>
      <c r="J18" s="18">
        <v>400</v>
      </c>
      <c r="K18" s="18">
        <v>600</v>
      </c>
      <c r="L18" s="147">
        <v>200</v>
      </c>
      <c r="M18" s="251">
        <v>150</v>
      </c>
      <c r="N18" s="97">
        <v>30</v>
      </c>
      <c r="O18" s="18">
        <v>200</v>
      </c>
      <c r="P18" s="18">
        <v>250</v>
      </c>
      <c r="Q18" s="18">
        <v>100</v>
      </c>
      <c r="R18" s="18">
        <v>150</v>
      </c>
      <c r="S18" s="18">
        <f t="shared" si="0"/>
        <v>3180</v>
      </c>
      <c r="T18" s="23"/>
      <c r="U18" s="111">
        <f t="shared" si="1"/>
        <v>0</v>
      </c>
    </row>
    <row r="19" spans="1:21" ht="12">
      <c r="A19" s="9" t="s">
        <v>41</v>
      </c>
      <c r="B19" s="89"/>
      <c r="C19" s="112" t="s">
        <v>258</v>
      </c>
      <c r="D19" s="18"/>
      <c r="E19" s="63" t="s">
        <v>32</v>
      </c>
      <c r="F19" s="18">
        <v>300</v>
      </c>
      <c r="G19" s="18">
        <v>150</v>
      </c>
      <c r="H19" s="18">
        <v>0</v>
      </c>
      <c r="I19" s="351">
        <v>100</v>
      </c>
      <c r="J19" s="18">
        <v>200</v>
      </c>
      <c r="K19" s="18">
        <v>100</v>
      </c>
      <c r="L19" s="147">
        <v>150</v>
      </c>
      <c r="M19" s="251">
        <v>0</v>
      </c>
      <c r="N19" s="97">
        <v>0</v>
      </c>
      <c r="O19" s="18">
        <v>0</v>
      </c>
      <c r="P19" s="18">
        <v>150</v>
      </c>
      <c r="Q19" s="18">
        <v>50</v>
      </c>
      <c r="R19" s="18">
        <v>80</v>
      </c>
      <c r="S19" s="18">
        <f t="shared" si="0"/>
        <v>1280</v>
      </c>
      <c r="T19" s="23"/>
      <c r="U19" s="111">
        <f t="shared" si="1"/>
        <v>0</v>
      </c>
    </row>
    <row r="20" spans="1:21" ht="36">
      <c r="A20" s="9" t="s">
        <v>43</v>
      </c>
      <c r="B20" s="89"/>
      <c r="C20" s="112" t="s">
        <v>259</v>
      </c>
      <c r="D20" s="18"/>
      <c r="E20" s="63" t="s">
        <v>32</v>
      </c>
      <c r="F20" s="18">
        <v>100</v>
      </c>
      <c r="G20" s="18">
        <v>300</v>
      </c>
      <c r="H20" s="18">
        <v>50</v>
      </c>
      <c r="I20" s="351">
        <v>40</v>
      </c>
      <c r="J20" s="18">
        <v>300</v>
      </c>
      <c r="K20" s="18">
        <v>200</v>
      </c>
      <c r="L20" s="147">
        <v>150</v>
      </c>
      <c r="M20" s="251">
        <v>80</v>
      </c>
      <c r="N20" s="97">
        <v>40</v>
      </c>
      <c r="O20" s="18">
        <v>40</v>
      </c>
      <c r="P20" s="18">
        <v>300</v>
      </c>
      <c r="Q20" s="18">
        <v>100</v>
      </c>
      <c r="R20" s="18">
        <v>100</v>
      </c>
      <c r="S20" s="18">
        <f t="shared" si="0"/>
        <v>1800</v>
      </c>
      <c r="T20" s="23"/>
      <c r="U20" s="111">
        <f t="shared" si="1"/>
        <v>0</v>
      </c>
    </row>
    <row r="21" spans="1:21" ht="36">
      <c r="A21" s="9" t="s">
        <v>44</v>
      </c>
      <c r="B21" s="89"/>
      <c r="C21" s="112" t="s">
        <v>260</v>
      </c>
      <c r="D21" s="18"/>
      <c r="E21" s="63" t="s">
        <v>32</v>
      </c>
      <c r="F21" s="18">
        <v>350</v>
      </c>
      <c r="G21" s="18">
        <v>600</v>
      </c>
      <c r="H21" s="18">
        <v>50</v>
      </c>
      <c r="I21" s="351">
        <v>200</v>
      </c>
      <c r="J21" s="18">
        <v>400</v>
      </c>
      <c r="K21" s="18">
        <v>200</v>
      </c>
      <c r="L21" s="147">
        <v>120</v>
      </c>
      <c r="M21" s="251">
        <v>60</v>
      </c>
      <c r="N21" s="97">
        <v>30</v>
      </c>
      <c r="O21" s="18">
        <v>40</v>
      </c>
      <c r="P21" s="18">
        <v>250</v>
      </c>
      <c r="Q21" s="18">
        <v>50</v>
      </c>
      <c r="R21" s="18">
        <v>150</v>
      </c>
      <c r="S21" s="18">
        <f t="shared" si="0"/>
        <v>2500</v>
      </c>
      <c r="T21" s="23"/>
      <c r="U21" s="111">
        <f t="shared" si="1"/>
        <v>0</v>
      </c>
    </row>
    <row r="22" spans="1:21" ht="24">
      <c r="A22" s="9" t="s">
        <v>46</v>
      </c>
      <c r="B22" s="89"/>
      <c r="C22" s="112" t="s">
        <v>261</v>
      </c>
      <c r="D22" s="18"/>
      <c r="E22" s="63" t="s">
        <v>32</v>
      </c>
      <c r="F22" s="18">
        <v>0</v>
      </c>
      <c r="G22" s="18">
        <v>0</v>
      </c>
      <c r="H22" s="18">
        <v>0</v>
      </c>
      <c r="I22" s="351">
        <v>0</v>
      </c>
      <c r="J22" s="18">
        <v>0</v>
      </c>
      <c r="K22" s="18">
        <v>0</v>
      </c>
      <c r="L22" s="147">
        <v>120</v>
      </c>
      <c r="M22" s="251">
        <v>0</v>
      </c>
      <c r="N22" s="97">
        <v>0</v>
      </c>
      <c r="O22" s="18">
        <v>0</v>
      </c>
      <c r="P22" s="18">
        <v>60</v>
      </c>
      <c r="Q22" s="18">
        <v>0</v>
      </c>
      <c r="R22" s="18">
        <v>0</v>
      </c>
      <c r="S22" s="18">
        <f t="shared" si="0"/>
        <v>180</v>
      </c>
      <c r="T22" s="23"/>
      <c r="U22" s="111">
        <f t="shared" si="1"/>
        <v>0</v>
      </c>
    </row>
    <row r="23" spans="1:21" ht="12">
      <c r="A23" s="9" t="s">
        <v>48</v>
      </c>
      <c r="B23" s="89"/>
      <c r="C23" s="112" t="s">
        <v>262</v>
      </c>
      <c r="D23" s="18"/>
      <c r="E23" s="63" t="s">
        <v>32</v>
      </c>
      <c r="F23" s="18">
        <v>150</v>
      </c>
      <c r="G23" s="18">
        <v>0</v>
      </c>
      <c r="H23" s="18">
        <v>0</v>
      </c>
      <c r="I23" s="351">
        <v>0</v>
      </c>
      <c r="J23" s="18">
        <v>0</v>
      </c>
      <c r="K23" s="18">
        <v>0</v>
      </c>
      <c r="L23" s="147">
        <v>120</v>
      </c>
      <c r="M23" s="251">
        <v>20</v>
      </c>
      <c r="N23" s="97">
        <v>0</v>
      </c>
      <c r="O23" s="18">
        <v>0</v>
      </c>
      <c r="P23" s="18">
        <v>0</v>
      </c>
      <c r="Q23" s="18">
        <v>50</v>
      </c>
      <c r="R23" s="18">
        <v>0</v>
      </c>
      <c r="S23" s="18">
        <f t="shared" si="0"/>
        <v>340</v>
      </c>
      <c r="T23" s="23"/>
      <c r="U23" s="111">
        <f t="shared" si="1"/>
        <v>0</v>
      </c>
    </row>
    <row r="24" spans="1:21" ht="15" customHeight="1">
      <c r="A24" s="9" t="s">
        <v>49</v>
      </c>
      <c r="B24" s="89"/>
      <c r="C24" s="112" t="s">
        <v>263</v>
      </c>
      <c r="D24" s="18"/>
      <c r="E24" s="63" t="s">
        <v>32</v>
      </c>
      <c r="F24" s="18">
        <v>0</v>
      </c>
      <c r="G24" s="18">
        <v>200</v>
      </c>
      <c r="H24" s="18">
        <v>50</v>
      </c>
      <c r="I24" s="351">
        <v>45</v>
      </c>
      <c r="J24" s="18">
        <v>100</v>
      </c>
      <c r="K24" s="18">
        <v>150</v>
      </c>
      <c r="L24" s="147">
        <v>100</v>
      </c>
      <c r="M24" s="251">
        <v>50</v>
      </c>
      <c r="N24" s="97">
        <v>0</v>
      </c>
      <c r="O24" s="18">
        <v>0</v>
      </c>
      <c r="P24" s="18">
        <v>40</v>
      </c>
      <c r="Q24" s="18">
        <v>100</v>
      </c>
      <c r="R24" s="18">
        <v>50</v>
      </c>
      <c r="S24" s="18">
        <f t="shared" si="0"/>
        <v>885</v>
      </c>
      <c r="T24" s="23"/>
      <c r="U24" s="111">
        <f t="shared" si="1"/>
        <v>0</v>
      </c>
    </row>
    <row r="25" spans="1:21" ht="12">
      <c r="A25" s="9" t="s">
        <v>50</v>
      </c>
      <c r="B25" s="89"/>
      <c r="C25" s="112" t="s">
        <v>264</v>
      </c>
      <c r="D25" s="18"/>
      <c r="E25" s="63" t="s">
        <v>32</v>
      </c>
      <c r="F25" s="18">
        <v>150</v>
      </c>
      <c r="G25" s="18">
        <v>0</v>
      </c>
      <c r="H25" s="18">
        <v>0</v>
      </c>
      <c r="I25" s="351">
        <v>45</v>
      </c>
      <c r="J25" s="18">
        <v>50</v>
      </c>
      <c r="K25" s="18">
        <v>20</v>
      </c>
      <c r="L25" s="147">
        <v>0</v>
      </c>
      <c r="M25" s="251">
        <v>40</v>
      </c>
      <c r="N25" s="97">
        <v>10</v>
      </c>
      <c r="O25" s="18">
        <v>0</v>
      </c>
      <c r="P25" s="18">
        <v>0</v>
      </c>
      <c r="Q25" s="18">
        <v>0</v>
      </c>
      <c r="R25" s="18">
        <v>0</v>
      </c>
      <c r="S25" s="18">
        <f t="shared" si="0"/>
        <v>315</v>
      </c>
      <c r="T25" s="23"/>
      <c r="U25" s="111">
        <f t="shared" si="1"/>
        <v>0</v>
      </c>
    </row>
    <row r="26" spans="1:21" ht="12">
      <c r="A26" s="9" t="s">
        <v>52</v>
      </c>
      <c r="B26" s="89"/>
      <c r="C26" s="112" t="s">
        <v>265</v>
      </c>
      <c r="D26" s="18"/>
      <c r="E26" s="63" t="s">
        <v>32</v>
      </c>
      <c r="F26" s="18">
        <v>0</v>
      </c>
      <c r="G26" s="18">
        <v>0</v>
      </c>
      <c r="H26" s="18">
        <v>0</v>
      </c>
      <c r="I26" s="351">
        <v>0</v>
      </c>
      <c r="J26" s="18">
        <v>0</v>
      </c>
      <c r="K26" s="18">
        <v>0</v>
      </c>
      <c r="L26" s="147">
        <v>120</v>
      </c>
      <c r="M26" s="251">
        <v>50</v>
      </c>
      <c r="N26" s="97">
        <v>0</v>
      </c>
      <c r="O26" s="18">
        <v>60</v>
      </c>
      <c r="P26" s="18">
        <v>0</v>
      </c>
      <c r="Q26" s="18">
        <v>0</v>
      </c>
      <c r="R26" s="18">
        <v>0</v>
      </c>
      <c r="S26" s="18">
        <f t="shared" si="0"/>
        <v>230</v>
      </c>
      <c r="T26" s="23"/>
      <c r="U26" s="111">
        <f t="shared" si="1"/>
        <v>0</v>
      </c>
    </row>
    <row r="27" spans="1:21" ht="12">
      <c r="A27" s="9" t="s">
        <v>54</v>
      </c>
      <c r="B27" s="89"/>
      <c r="C27" s="112" t="s">
        <v>266</v>
      </c>
      <c r="D27" s="18"/>
      <c r="E27" s="63" t="s">
        <v>32</v>
      </c>
      <c r="F27" s="18">
        <v>300</v>
      </c>
      <c r="G27" s="18">
        <v>120</v>
      </c>
      <c r="H27" s="18">
        <v>60</v>
      </c>
      <c r="I27" s="351">
        <v>90</v>
      </c>
      <c r="J27" s="18">
        <v>100</v>
      </c>
      <c r="K27" s="18">
        <v>0</v>
      </c>
      <c r="L27" s="147">
        <v>0</v>
      </c>
      <c r="M27" s="251">
        <v>0</v>
      </c>
      <c r="N27" s="97">
        <v>0</v>
      </c>
      <c r="O27" s="18">
        <v>0</v>
      </c>
      <c r="P27" s="18">
        <v>80</v>
      </c>
      <c r="Q27" s="18">
        <v>0</v>
      </c>
      <c r="R27" s="18">
        <v>0</v>
      </c>
      <c r="S27" s="18">
        <f t="shared" si="0"/>
        <v>750</v>
      </c>
      <c r="T27" s="23"/>
      <c r="U27" s="111">
        <f t="shared" si="1"/>
        <v>0</v>
      </c>
    </row>
    <row r="28" spans="1:21" ht="12">
      <c r="A28" s="9" t="s">
        <v>55</v>
      </c>
      <c r="B28" s="89"/>
      <c r="C28" s="112" t="s">
        <v>267</v>
      </c>
      <c r="D28" s="18"/>
      <c r="E28" s="63" t="s">
        <v>32</v>
      </c>
      <c r="F28" s="18">
        <v>150</v>
      </c>
      <c r="G28" s="18">
        <v>0</v>
      </c>
      <c r="H28" s="18">
        <v>50</v>
      </c>
      <c r="I28" s="351">
        <v>50</v>
      </c>
      <c r="J28" s="18">
        <v>50</v>
      </c>
      <c r="K28" s="18">
        <v>300</v>
      </c>
      <c r="L28" s="147">
        <v>200</v>
      </c>
      <c r="M28" s="251">
        <v>40</v>
      </c>
      <c r="N28" s="97">
        <v>20</v>
      </c>
      <c r="O28" s="18">
        <v>60</v>
      </c>
      <c r="P28" s="18">
        <v>0</v>
      </c>
      <c r="Q28" s="18">
        <v>0</v>
      </c>
      <c r="R28" s="18">
        <v>50</v>
      </c>
      <c r="S28" s="18">
        <f t="shared" si="0"/>
        <v>970</v>
      </c>
      <c r="T28" s="23"/>
      <c r="U28" s="111">
        <f t="shared" si="1"/>
        <v>0</v>
      </c>
    </row>
    <row r="29" spans="1:21" ht="26.25" customHeight="1">
      <c r="A29" s="9" t="s">
        <v>57</v>
      </c>
      <c r="B29" s="89"/>
      <c r="C29" s="112" t="s">
        <v>268</v>
      </c>
      <c r="D29" s="6"/>
      <c r="E29" s="63" t="s">
        <v>32</v>
      </c>
      <c r="F29" s="18">
        <v>100</v>
      </c>
      <c r="G29" s="18">
        <v>0</v>
      </c>
      <c r="H29" s="18">
        <v>0</v>
      </c>
      <c r="I29" s="351">
        <v>0</v>
      </c>
      <c r="J29" s="18">
        <v>0</v>
      </c>
      <c r="K29" s="18">
        <v>0</v>
      </c>
      <c r="L29" s="147">
        <v>50</v>
      </c>
      <c r="M29" s="251">
        <v>0</v>
      </c>
      <c r="N29" s="97">
        <v>30</v>
      </c>
      <c r="O29" s="18">
        <v>50</v>
      </c>
      <c r="P29" s="18">
        <v>0</v>
      </c>
      <c r="Q29" s="18">
        <v>10</v>
      </c>
      <c r="R29" s="18">
        <v>0</v>
      </c>
      <c r="S29" s="18">
        <f t="shared" si="0"/>
        <v>240</v>
      </c>
      <c r="T29" s="23"/>
      <c r="U29" s="111">
        <f t="shared" si="1"/>
        <v>0</v>
      </c>
    </row>
    <row r="30" spans="1:21" ht="43.5" customHeight="1">
      <c r="A30" s="9" t="s">
        <v>59</v>
      </c>
      <c r="B30" s="89"/>
      <c r="C30" s="126" t="s">
        <v>269</v>
      </c>
      <c r="D30" s="18"/>
      <c r="E30" s="127" t="s">
        <v>32</v>
      </c>
      <c r="F30" s="18">
        <v>350</v>
      </c>
      <c r="G30" s="18">
        <v>700</v>
      </c>
      <c r="H30" s="18">
        <v>60</v>
      </c>
      <c r="I30" s="351">
        <v>100</v>
      </c>
      <c r="J30" s="18">
        <v>250</v>
      </c>
      <c r="K30" s="18">
        <v>100</v>
      </c>
      <c r="L30" s="147">
        <v>120</v>
      </c>
      <c r="M30" s="251">
        <v>40</v>
      </c>
      <c r="N30" s="97">
        <v>30</v>
      </c>
      <c r="O30" s="18">
        <v>80</v>
      </c>
      <c r="P30" s="18">
        <v>200</v>
      </c>
      <c r="Q30" s="18">
        <v>100</v>
      </c>
      <c r="R30" s="18">
        <v>100</v>
      </c>
      <c r="S30" s="18">
        <f t="shared" si="0"/>
        <v>2230</v>
      </c>
      <c r="T30" s="23"/>
      <c r="U30" s="111">
        <f t="shared" si="1"/>
        <v>0</v>
      </c>
    </row>
    <row r="31" spans="3:21" ht="12">
      <c r="C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28" t="s">
        <v>76</v>
      </c>
      <c r="U31" s="111">
        <f>SUM(U12:U30)</f>
        <v>0</v>
      </c>
    </row>
    <row r="32" spans="3:19" ht="12"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3:19" ht="12"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3:19" ht="12"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3:19" ht="12"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3:19" ht="12">
      <c r="C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21" ht="60.75" customHeight="1">
      <c r="A37" s="122" t="s">
        <v>2</v>
      </c>
      <c r="B37" s="33" t="s">
        <v>3</v>
      </c>
      <c r="C37" s="14" t="s">
        <v>4</v>
      </c>
      <c r="D37" s="14" t="s">
        <v>5</v>
      </c>
      <c r="E37" s="13" t="s">
        <v>77</v>
      </c>
      <c r="F37" s="404" t="s">
        <v>7</v>
      </c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13" t="s">
        <v>243</v>
      </c>
      <c r="U37" s="14" t="s">
        <v>9</v>
      </c>
    </row>
    <row r="38" spans="1:21" ht="36">
      <c r="A38" s="122" t="s">
        <v>10</v>
      </c>
      <c r="B38" s="23"/>
      <c r="C38" s="11"/>
      <c r="D38" s="34"/>
      <c r="E38" s="14"/>
      <c r="F38" s="14" t="s">
        <v>12</v>
      </c>
      <c r="G38" s="14" t="s">
        <v>13</v>
      </c>
      <c r="H38" s="14" t="s">
        <v>249</v>
      </c>
      <c r="I38" s="14" t="s">
        <v>15</v>
      </c>
      <c r="J38" s="14" t="s">
        <v>16</v>
      </c>
      <c r="K38" s="14" t="s">
        <v>250</v>
      </c>
      <c r="L38" s="11" t="s">
        <v>18</v>
      </c>
      <c r="M38" s="31" t="s">
        <v>19</v>
      </c>
      <c r="N38" s="11" t="s">
        <v>20</v>
      </c>
      <c r="O38" s="11" t="s">
        <v>21</v>
      </c>
      <c r="P38" s="11" t="s">
        <v>22</v>
      </c>
      <c r="Q38" s="11" t="s">
        <v>23</v>
      </c>
      <c r="R38" s="11" t="s">
        <v>24</v>
      </c>
      <c r="S38" s="14" t="s">
        <v>182</v>
      </c>
      <c r="T38" s="14" t="s">
        <v>78</v>
      </c>
      <c r="U38" s="14">
        <f>U31</f>
        <v>0</v>
      </c>
    </row>
    <row r="39" spans="1:21" ht="24">
      <c r="A39" s="9" t="s">
        <v>61</v>
      </c>
      <c r="B39" s="23"/>
      <c r="C39" s="126" t="s">
        <v>270</v>
      </c>
      <c r="D39" s="14"/>
      <c r="E39" s="11" t="s">
        <v>32</v>
      </c>
      <c r="F39" s="14">
        <v>0</v>
      </c>
      <c r="G39" s="14">
        <v>100</v>
      </c>
      <c r="H39" s="14">
        <v>15</v>
      </c>
      <c r="I39" s="352">
        <v>10</v>
      </c>
      <c r="J39" s="14">
        <v>50</v>
      </c>
      <c r="K39" s="14">
        <v>200</v>
      </c>
      <c r="L39" s="86">
        <v>150</v>
      </c>
      <c r="M39" s="251">
        <v>20</v>
      </c>
      <c r="N39" s="11">
        <v>20</v>
      </c>
      <c r="O39" s="11">
        <v>50</v>
      </c>
      <c r="P39" s="11">
        <v>60</v>
      </c>
      <c r="Q39" s="11">
        <v>50</v>
      </c>
      <c r="R39" s="11">
        <v>50</v>
      </c>
      <c r="S39" s="18">
        <f>SUM(F39:R39)</f>
        <v>775</v>
      </c>
      <c r="T39" s="14"/>
      <c r="U39" s="14">
        <f>S39*T39</f>
        <v>0</v>
      </c>
    </row>
    <row r="40" spans="1:21" ht="27.75" customHeight="1">
      <c r="A40" s="61" t="s">
        <v>63</v>
      </c>
      <c r="B40" s="129"/>
      <c r="C40" s="126" t="s">
        <v>271</v>
      </c>
      <c r="D40" s="9"/>
      <c r="E40" s="127" t="s">
        <v>32</v>
      </c>
      <c r="F40" s="18">
        <v>200</v>
      </c>
      <c r="G40" s="18">
        <v>20</v>
      </c>
      <c r="H40" s="18">
        <v>60</v>
      </c>
      <c r="I40" s="351">
        <v>80</v>
      </c>
      <c r="J40" s="18">
        <v>80</v>
      </c>
      <c r="K40" s="18">
        <v>0</v>
      </c>
      <c r="L40" s="147">
        <v>120</v>
      </c>
      <c r="M40" s="251">
        <v>40</v>
      </c>
      <c r="N40" s="97">
        <v>30</v>
      </c>
      <c r="O40" s="18">
        <v>50</v>
      </c>
      <c r="P40" s="18">
        <v>0</v>
      </c>
      <c r="Q40" s="18">
        <v>40</v>
      </c>
      <c r="R40" s="18">
        <v>100</v>
      </c>
      <c r="S40" s="18">
        <f aca="true" t="shared" si="2" ref="S40:S50">SUM(F40:R40)</f>
        <v>820</v>
      </c>
      <c r="T40" s="9"/>
      <c r="U40" s="14">
        <f aca="true" t="shared" si="3" ref="U40:U50">S40*T40</f>
        <v>0</v>
      </c>
    </row>
    <row r="41" spans="1:21" ht="24">
      <c r="A41" s="61" t="s">
        <v>65</v>
      </c>
      <c r="B41" s="281"/>
      <c r="C41" s="112" t="s">
        <v>272</v>
      </c>
      <c r="D41" s="74"/>
      <c r="E41" s="63" t="s">
        <v>32</v>
      </c>
      <c r="F41" s="18">
        <v>40</v>
      </c>
      <c r="G41" s="18">
        <v>200</v>
      </c>
      <c r="H41" s="18">
        <v>0</v>
      </c>
      <c r="I41" s="351">
        <v>10</v>
      </c>
      <c r="J41" s="18">
        <v>40</v>
      </c>
      <c r="K41" s="18">
        <v>0</v>
      </c>
      <c r="L41" s="147">
        <v>25</v>
      </c>
      <c r="M41" s="251">
        <v>0</v>
      </c>
      <c r="N41" s="97">
        <v>0</v>
      </c>
      <c r="O41" s="18">
        <v>0</v>
      </c>
      <c r="P41" s="18">
        <v>0</v>
      </c>
      <c r="Q41" s="18">
        <v>0</v>
      </c>
      <c r="R41" s="18">
        <v>10</v>
      </c>
      <c r="S41" s="18">
        <f t="shared" si="2"/>
        <v>325</v>
      </c>
      <c r="T41" s="9"/>
      <c r="U41" s="14">
        <f t="shared" si="3"/>
        <v>0</v>
      </c>
    </row>
    <row r="42" spans="1:21" ht="12">
      <c r="A42" s="61" t="s">
        <v>67</v>
      </c>
      <c r="B42" s="285"/>
      <c r="C42" s="112" t="s">
        <v>273</v>
      </c>
      <c r="D42" s="9"/>
      <c r="E42" s="63" t="s">
        <v>32</v>
      </c>
      <c r="F42" s="18">
        <v>200</v>
      </c>
      <c r="G42" s="18">
        <v>60</v>
      </c>
      <c r="H42" s="18">
        <v>55</v>
      </c>
      <c r="I42" s="351">
        <v>50</v>
      </c>
      <c r="J42" s="18">
        <v>80</v>
      </c>
      <c r="K42" s="18">
        <v>400</v>
      </c>
      <c r="L42" s="147">
        <v>150</v>
      </c>
      <c r="M42" s="251">
        <v>60</v>
      </c>
      <c r="N42" s="97">
        <v>40</v>
      </c>
      <c r="O42" s="18">
        <v>40</v>
      </c>
      <c r="P42" s="18">
        <v>50</v>
      </c>
      <c r="Q42" s="18">
        <v>50</v>
      </c>
      <c r="R42" s="18">
        <v>0</v>
      </c>
      <c r="S42" s="18">
        <f t="shared" si="2"/>
        <v>1235</v>
      </c>
      <c r="T42" s="9"/>
      <c r="U42" s="14">
        <f t="shared" si="3"/>
        <v>0</v>
      </c>
    </row>
    <row r="43" spans="1:21" ht="12">
      <c r="A43" s="61" t="s">
        <v>69</v>
      </c>
      <c r="B43" s="285"/>
      <c r="C43" s="112" t="s">
        <v>274</v>
      </c>
      <c r="D43" s="9"/>
      <c r="E43" s="63" t="s">
        <v>32</v>
      </c>
      <c r="F43" s="18">
        <v>200</v>
      </c>
      <c r="G43" s="18">
        <v>200</v>
      </c>
      <c r="H43" s="18">
        <v>0</v>
      </c>
      <c r="I43" s="351">
        <v>0</v>
      </c>
      <c r="J43" s="18">
        <v>150</v>
      </c>
      <c r="K43" s="18">
        <v>150</v>
      </c>
      <c r="L43" s="147">
        <v>120</v>
      </c>
      <c r="M43" s="251">
        <v>40</v>
      </c>
      <c r="N43" s="97">
        <v>40</v>
      </c>
      <c r="O43" s="18">
        <v>40</v>
      </c>
      <c r="P43" s="18">
        <v>0</v>
      </c>
      <c r="Q43" s="18">
        <v>0</v>
      </c>
      <c r="R43" s="18">
        <v>100</v>
      </c>
      <c r="S43" s="18">
        <f t="shared" si="2"/>
        <v>1040</v>
      </c>
      <c r="T43" s="9"/>
      <c r="U43" s="14">
        <f t="shared" si="3"/>
        <v>0</v>
      </c>
    </row>
    <row r="44" spans="1:21" ht="24">
      <c r="A44" s="61" t="s">
        <v>70</v>
      </c>
      <c r="B44" s="285"/>
      <c r="C44" s="112" t="s">
        <v>275</v>
      </c>
      <c r="D44" s="9"/>
      <c r="E44" s="63" t="s">
        <v>32</v>
      </c>
      <c r="F44" s="18">
        <v>80</v>
      </c>
      <c r="G44" s="18">
        <v>300</v>
      </c>
      <c r="H44" s="18">
        <v>0</v>
      </c>
      <c r="I44" s="351">
        <v>0</v>
      </c>
      <c r="J44" s="18">
        <v>40</v>
      </c>
      <c r="K44" s="18">
        <v>0</v>
      </c>
      <c r="L44" s="147">
        <v>0</v>
      </c>
      <c r="M44" s="251">
        <v>0</v>
      </c>
      <c r="N44" s="97">
        <v>0</v>
      </c>
      <c r="O44" s="18">
        <v>0</v>
      </c>
      <c r="P44" s="18">
        <v>0</v>
      </c>
      <c r="Q44" s="18">
        <v>0</v>
      </c>
      <c r="R44" s="18">
        <v>20</v>
      </c>
      <c r="S44" s="18">
        <f t="shared" si="2"/>
        <v>440</v>
      </c>
      <c r="T44" s="9"/>
      <c r="U44" s="14">
        <f t="shared" si="3"/>
        <v>0</v>
      </c>
    </row>
    <row r="45" spans="1:21" ht="24">
      <c r="A45" s="61" t="s">
        <v>72</v>
      </c>
      <c r="B45" s="285"/>
      <c r="C45" s="112" t="s">
        <v>276</v>
      </c>
      <c r="D45" s="9"/>
      <c r="E45" s="63" t="s">
        <v>32</v>
      </c>
      <c r="F45" s="18">
        <v>80</v>
      </c>
      <c r="G45" s="18">
        <v>50</v>
      </c>
      <c r="H45" s="18">
        <v>0</v>
      </c>
      <c r="I45" s="351">
        <v>0</v>
      </c>
      <c r="J45" s="18">
        <v>100</v>
      </c>
      <c r="K45" s="18">
        <v>50</v>
      </c>
      <c r="L45" s="147">
        <v>150</v>
      </c>
      <c r="M45" s="251">
        <v>0</v>
      </c>
      <c r="N45" s="97">
        <v>30</v>
      </c>
      <c r="O45" s="18">
        <v>0</v>
      </c>
      <c r="P45" s="18">
        <v>100</v>
      </c>
      <c r="Q45" s="18">
        <v>0</v>
      </c>
      <c r="R45" s="18">
        <v>0</v>
      </c>
      <c r="S45" s="18">
        <f t="shared" si="2"/>
        <v>560</v>
      </c>
      <c r="T45" s="9"/>
      <c r="U45" s="14">
        <f t="shared" si="3"/>
        <v>0</v>
      </c>
    </row>
    <row r="46" spans="1:21" ht="24">
      <c r="A46" s="61" t="s">
        <v>74</v>
      </c>
      <c r="B46" s="285"/>
      <c r="C46" s="112" t="s">
        <v>277</v>
      </c>
      <c r="D46" s="9"/>
      <c r="E46" s="63" t="s">
        <v>32</v>
      </c>
      <c r="F46" s="18">
        <v>80</v>
      </c>
      <c r="G46" s="18">
        <v>60</v>
      </c>
      <c r="H46" s="18">
        <v>0</v>
      </c>
      <c r="I46" s="351">
        <v>50</v>
      </c>
      <c r="J46" s="18">
        <v>100</v>
      </c>
      <c r="K46" s="18">
        <v>50</v>
      </c>
      <c r="L46" s="147">
        <v>120</v>
      </c>
      <c r="M46" s="251">
        <v>0</v>
      </c>
      <c r="N46" s="97">
        <v>30</v>
      </c>
      <c r="O46" s="18">
        <v>0</v>
      </c>
      <c r="P46" s="18">
        <v>0</v>
      </c>
      <c r="Q46" s="18">
        <v>50</v>
      </c>
      <c r="R46" s="18">
        <v>0</v>
      </c>
      <c r="S46" s="18">
        <f t="shared" si="2"/>
        <v>540</v>
      </c>
      <c r="T46" s="9"/>
      <c r="U46" s="14">
        <f t="shared" si="3"/>
        <v>0</v>
      </c>
    </row>
    <row r="47" spans="1:21" ht="33.75" customHeight="1">
      <c r="A47" s="61" t="s">
        <v>79</v>
      </c>
      <c r="B47" s="285"/>
      <c r="C47" s="112" t="s">
        <v>278</v>
      </c>
      <c r="D47" s="9"/>
      <c r="E47" s="63" t="s">
        <v>32</v>
      </c>
      <c r="F47" s="18">
        <v>0</v>
      </c>
      <c r="G47" s="18">
        <v>50</v>
      </c>
      <c r="H47" s="18">
        <v>0</v>
      </c>
      <c r="I47" s="351">
        <v>0</v>
      </c>
      <c r="J47" s="18">
        <v>50</v>
      </c>
      <c r="K47" s="18">
        <v>0</v>
      </c>
      <c r="L47" s="147">
        <v>120</v>
      </c>
      <c r="M47" s="251">
        <v>30</v>
      </c>
      <c r="N47" s="283">
        <v>0</v>
      </c>
      <c r="O47" s="125">
        <v>0</v>
      </c>
      <c r="P47" s="125">
        <v>0</v>
      </c>
      <c r="Q47" s="18">
        <v>0</v>
      </c>
      <c r="R47" s="125">
        <v>0</v>
      </c>
      <c r="S47" s="18">
        <f t="shared" si="2"/>
        <v>250</v>
      </c>
      <c r="T47" s="9"/>
      <c r="U47" s="14">
        <f t="shared" si="3"/>
        <v>0</v>
      </c>
    </row>
    <row r="48" spans="1:21" ht="12">
      <c r="A48" s="61" t="s">
        <v>81</v>
      </c>
      <c r="B48" s="285"/>
      <c r="C48" s="130" t="s">
        <v>279</v>
      </c>
      <c r="D48" s="40"/>
      <c r="E48" s="69" t="s">
        <v>32</v>
      </c>
      <c r="F48" s="40">
        <v>300</v>
      </c>
      <c r="G48" s="40">
        <v>300</v>
      </c>
      <c r="H48" s="40">
        <v>0</v>
      </c>
      <c r="I48" s="362">
        <v>5</v>
      </c>
      <c r="J48" s="40">
        <v>5</v>
      </c>
      <c r="K48" s="40">
        <v>5</v>
      </c>
      <c r="L48" s="64">
        <v>60</v>
      </c>
      <c r="M48" s="251">
        <v>0</v>
      </c>
      <c r="N48" s="284">
        <v>15</v>
      </c>
      <c r="O48" s="131">
        <v>0</v>
      </c>
      <c r="P48" s="131">
        <v>150</v>
      </c>
      <c r="Q48" s="131">
        <v>0</v>
      </c>
      <c r="R48" s="131">
        <v>0</v>
      </c>
      <c r="S48" s="18">
        <f t="shared" si="2"/>
        <v>840</v>
      </c>
      <c r="T48" s="61"/>
      <c r="U48" s="14">
        <f t="shared" si="3"/>
        <v>0</v>
      </c>
    </row>
    <row r="49" spans="1:21" ht="20.25" customHeight="1">
      <c r="A49" s="61" t="s">
        <v>83</v>
      </c>
      <c r="B49" s="285"/>
      <c r="C49" s="112" t="s">
        <v>280</v>
      </c>
      <c r="D49" s="18"/>
      <c r="E49" s="63" t="s">
        <v>32</v>
      </c>
      <c r="F49" s="18">
        <v>50</v>
      </c>
      <c r="G49" s="18">
        <v>100</v>
      </c>
      <c r="H49" s="18">
        <v>50</v>
      </c>
      <c r="I49" s="351">
        <v>100</v>
      </c>
      <c r="J49" s="18">
        <v>200</v>
      </c>
      <c r="K49" s="18">
        <v>200</v>
      </c>
      <c r="L49" s="147">
        <v>100</v>
      </c>
      <c r="M49" s="251">
        <v>0</v>
      </c>
      <c r="N49" s="283">
        <v>0</v>
      </c>
      <c r="O49" s="125">
        <v>0</v>
      </c>
      <c r="P49" s="125">
        <v>0</v>
      </c>
      <c r="Q49" s="125">
        <v>0</v>
      </c>
      <c r="R49" s="125">
        <v>0</v>
      </c>
      <c r="S49" s="18">
        <f t="shared" si="2"/>
        <v>800</v>
      </c>
      <c r="T49" s="9"/>
      <c r="U49" s="14">
        <f t="shared" si="3"/>
        <v>0</v>
      </c>
    </row>
    <row r="50" spans="1:21" ht="24">
      <c r="A50" s="401" t="s">
        <v>85</v>
      </c>
      <c r="B50" s="285"/>
      <c r="C50" s="112" t="s">
        <v>281</v>
      </c>
      <c r="D50" s="18"/>
      <c r="E50" s="63" t="s">
        <v>32</v>
      </c>
      <c r="F50" s="18">
        <v>0</v>
      </c>
      <c r="G50" s="18">
        <v>0</v>
      </c>
      <c r="H50" s="18">
        <v>0</v>
      </c>
      <c r="I50" s="351">
        <v>100</v>
      </c>
      <c r="J50" s="18">
        <v>50</v>
      </c>
      <c r="K50" s="18">
        <v>50</v>
      </c>
      <c r="L50" s="147">
        <v>50</v>
      </c>
      <c r="M50" s="251">
        <v>0</v>
      </c>
      <c r="N50" s="283">
        <v>0</v>
      </c>
      <c r="O50" s="131">
        <v>0</v>
      </c>
      <c r="P50" s="131">
        <v>100</v>
      </c>
      <c r="Q50" s="131">
        <v>0</v>
      </c>
      <c r="R50" s="131">
        <v>0</v>
      </c>
      <c r="S50" s="40">
        <f t="shared" si="2"/>
        <v>350</v>
      </c>
      <c r="T50" s="61"/>
      <c r="U50" s="34">
        <f t="shared" si="3"/>
        <v>0</v>
      </c>
    </row>
    <row r="51" spans="3:21" ht="12.75" customHeight="1">
      <c r="C51" s="50"/>
      <c r="D51" s="51"/>
      <c r="E51" s="7"/>
      <c r="F51" s="8"/>
      <c r="G51" s="8"/>
      <c r="H51" s="8"/>
      <c r="I51" s="8"/>
      <c r="J51" s="8"/>
      <c r="K51" s="8"/>
      <c r="L51" s="8"/>
      <c r="M51" s="8"/>
      <c r="N51" s="8"/>
      <c r="O51" s="416" t="s">
        <v>25</v>
      </c>
      <c r="P51" s="416"/>
      <c r="Q51" s="416"/>
      <c r="R51" s="384" t="s">
        <v>165</v>
      </c>
      <c r="S51" s="384"/>
      <c r="T51" s="384"/>
      <c r="U51" s="281">
        <f>SUM(U38:U50)</f>
        <v>0</v>
      </c>
    </row>
    <row r="52" spans="3:21" ht="12.75" customHeight="1">
      <c r="C52" s="50"/>
      <c r="D52" s="5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84" t="s">
        <v>166</v>
      </c>
      <c r="S52" s="384"/>
      <c r="T52" s="384"/>
      <c r="U52" s="281">
        <f>U51*0.055</f>
        <v>0</v>
      </c>
    </row>
    <row r="53" spans="3:21" ht="12">
      <c r="C53" s="50"/>
      <c r="D53" s="5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281"/>
      <c r="S53" s="281" t="s">
        <v>167</v>
      </c>
      <c r="T53" s="285"/>
      <c r="U53" s="281">
        <f>U51+U52</f>
        <v>0</v>
      </c>
    </row>
    <row r="54" spans="1:19" ht="12">
      <c r="A54" s="412" t="s">
        <v>168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</row>
    <row r="55" spans="3:21" ht="12" customHeight="1"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</row>
    <row r="56" spans="3:21" ht="18.75" customHeight="1">
      <c r="C56" s="417" t="s">
        <v>169</v>
      </c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</row>
    <row r="57" spans="3:21" ht="12" customHeight="1">
      <c r="C57" s="412" t="s">
        <v>170</v>
      </c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</row>
    <row r="58" ht="12" customHeight="1"/>
    <row r="59" spans="3:7" ht="12" customHeight="1">
      <c r="C59" s="3" t="s">
        <v>171</v>
      </c>
      <c r="G59" s="5" t="s">
        <v>172</v>
      </c>
    </row>
    <row r="60" ht="12" customHeight="1">
      <c r="F60" s="96" t="s">
        <v>173</v>
      </c>
    </row>
    <row r="61" ht="12" customHeight="1">
      <c r="F61" s="96" t="s">
        <v>174</v>
      </c>
    </row>
    <row r="62" ht="12" customHeight="1">
      <c r="F62" s="96" t="s">
        <v>175</v>
      </c>
    </row>
    <row r="63" spans="3:21" ht="12" customHeight="1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3:21" ht="12" customHeight="1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3:21" ht="12" customHeight="1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3:21" ht="12" customHeight="1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3:21" ht="12" customHeight="1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3:21" ht="12" customHeight="1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3:21" ht="12" customHeight="1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4:21" ht="12"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ht="12" customHeight="1"/>
    <row r="72" ht="29.25" customHeight="1"/>
    <row r="98" ht="14.25" customHeight="1"/>
  </sheetData>
  <sheetProtection selectLockedCells="1" selectUnlockedCells="1"/>
  <mergeCells count="13">
    <mergeCell ref="C57:U57"/>
    <mergeCell ref="F10:S10"/>
    <mergeCell ref="F37:S37"/>
    <mergeCell ref="C55:U55"/>
    <mergeCell ref="A54:S54"/>
    <mergeCell ref="R51:T51"/>
    <mergeCell ref="R52:T52"/>
    <mergeCell ref="O51:Q51"/>
    <mergeCell ref="C56:U56"/>
    <mergeCell ref="C4:U4"/>
    <mergeCell ref="C5:U5"/>
    <mergeCell ref="C7:U7"/>
    <mergeCell ref="C8:U8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- PIBRAC&amp;R&amp;9Lycée Saint-Exupéry
Clg Guillaumet-Mermoz
BLAGNAC</oddHeader>
    <oddFooter>&amp;RPage &amp;P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44"/>
  <sheetViews>
    <sheetView zoomScale="110" zoomScaleNormal="110" zoomScalePageLayoutView="0" workbookViewId="0" topLeftCell="A19">
      <selection activeCell="R35" sqref="R35"/>
    </sheetView>
  </sheetViews>
  <sheetFormatPr defaultColWidth="11.421875" defaultRowHeight="12.75"/>
  <cols>
    <col min="1" max="1" width="12.7109375" style="3" customWidth="1"/>
    <col min="2" max="2" width="4.28125" style="4" customWidth="1"/>
    <col min="3" max="3" width="18.57421875" style="4" customWidth="1"/>
    <col min="4" max="4" width="5.8515625" style="4" customWidth="1"/>
    <col min="5" max="5" width="6.28125" style="4" customWidth="1"/>
    <col min="6" max="6" width="7.421875" style="4" customWidth="1"/>
    <col min="7" max="7" width="6.421875" style="4" customWidth="1"/>
    <col min="8" max="8" width="8.7109375" style="4" customWidth="1"/>
    <col min="9" max="9" width="8.00390625" style="4" customWidth="1"/>
    <col min="10" max="10" width="8.57421875" style="4" customWidth="1"/>
    <col min="11" max="11" width="7.8515625" style="4" customWidth="1"/>
    <col min="12" max="12" width="6.7109375" style="4" customWidth="1"/>
    <col min="13" max="13" width="7.421875" style="4" customWidth="1"/>
    <col min="14" max="14" width="8.421875" style="4" customWidth="1"/>
    <col min="15" max="15" width="7.57421875" style="4" customWidth="1"/>
    <col min="16" max="16" width="8.8515625" style="4" customWidth="1"/>
    <col min="17" max="17" width="8.7109375" style="4" customWidth="1"/>
    <col min="18" max="18" width="5.8515625" style="4" customWidth="1"/>
    <col min="19" max="19" width="7.57421875" style="4" customWidth="1"/>
    <col min="20" max="20" width="5.7109375" style="4" customWidth="1"/>
    <col min="21" max="16384" width="11.421875" style="4" customWidth="1"/>
  </cols>
  <sheetData>
    <row r="1" spans="1:20" ht="12">
      <c r="A1" s="405" t="s">
        <v>887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</row>
    <row r="2" spans="1:20" ht="12">
      <c r="A2" s="405" t="s">
        <v>888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:20" ht="12">
      <c r="A3" s="5"/>
      <c r="B3" s="5"/>
      <c r="C3" s="5"/>
      <c r="D3" s="5"/>
      <c r="E3" s="5"/>
      <c r="F3" s="5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2">
      <c r="A4" s="406" t="s">
        <v>889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314"/>
    </row>
    <row r="5" spans="1:20" ht="12">
      <c r="A5" s="406" t="s">
        <v>890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</row>
    <row r="6" spans="1:20" ht="12">
      <c r="A6" s="5"/>
      <c r="B6" s="5"/>
      <c r="C6" s="121"/>
      <c r="D6" s="5"/>
      <c r="E6" s="5"/>
      <c r="F6" s="5"/>
      <c r="G6" s="59"/>
      <c r="H6" s="3"/>
      <c r="I6" s="59"/>
      <c r="J6" s="59"/>
      <c r="K6" s="3"/>
      <c r="L6" s="59"/>
      <c r="M6" s="59"/>
      <c r="N6" s="59"/>
      <c r="O6" s="59"/>
      <c r="P6" s="59"/>
      <c r="Q6" s="59"/>
      <c r="R6" s="59"/>
      <c r="S6" s="59"/>
      <c r="T6" s="314"/>
    </row>
    <row r="7" spans="1:20" ht="48" customHeight="1">
      <c r="A7" s="315" t="s">
        <v>2</v>
      </c>
      <c r="B7" s="164" t="s">
        <v>3</v>
      </c>
      <c r="C7" s="14" t="s">
        <v>4</v>
      </c>
      <c r="D7" s="110" t="s">
        <v>891</v>
      </c>
      <c r="E7" s="404" t="s">
        <v>892</v>
      </c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110" t="s">
        <v>479</v>
      </c>
      <c r="T7" s="13" t="s">
        <v>9</v>
      </c>
    </row>
    <row r="8" spans="1:20" ht="24">
      <c r="A8" s="316" t="s">
        <v>893</v>
      </c>
      <c r="B8" s="315"/>
      <c r="C8" s="172" t="s">
        <v>894</v>
      </c>
      <c r="D8" s="18"/>
      <c r="E8" s="34" t="s">
        <v>12</v>
      </c>
      <c r="F8" s="34" t="s">
        <v>13</v>
      </c>
      <c r="G8" s="40" t="s">
        <v>249</v>
      </c>
      <c r="H8" s="40" t="s">
        <v>15</v>
      </c>
      <c r="I8" s="131" t="s">
        <v>16</v>
      </c>
      <c r="J8" s="40" t="s">
        <v>250</v>
      </c>
      <c r="K8" s="31" t="s">
        <v>18</v>
      </c>
      <c r="L8" s="31" t="s">
        <v>19</v>
      </c>
      <c r="M8" s="31" t="s">
        <v>20</v>
      </c>
      <c r="N8" s="31" t="s">
        <v>21</v>
      </c>
      <c r="O8" s="31" t="s">
        <v>22</v>
      </c>
      <c r="P8" s="31" t="s">
        <v>23</v>
      </c>
      <c r="Q8" s="31" t="s">
        <v>895</v>
      </c>
      <c r="R8" s="40" t="s">
        <v>182</v>
      </c>
      <c r="S8" s="18"/>
      <c r="T8" s="18"/>
    </row>
    <row r="9" spans="1:20" ht="12">
      <c r="A9" s="18" t="s">
        <v>896</v>
      </c>
      <c r="B9" s="18"/>
      <c r="C9" s="112" t="s">
        <v>897</v>
      </c>
      <c r="D9" s="18" t="s">
        <v>32</v>
      </c>
      <c r="E9" s="18">
        <v>0</v>
      </c>
      <c r="F9" s="18">
        <v>0</v>
      </c>
      <c r="G9" s="18">
        <v>0</v>
      </c>
      <c r="H9" s="18">
        <v>0</v>
      </c>
      <c r="I9" s="125">
        <v>0</v>
      </c>
      <c r="J9" s="18">
        <v>0</v>
      </c>
      <c r="K9" s="11">
        <v>10</v>
      </c>
      <c r="L9" s="11">
        <v>0</v>
      </c>
      <c r="M9" s="11">
        <v>5</v>
      </c>
      <c r="N9" s="11">
        <v>0</v>
      </c>
      <c r="O9" s="11">
        <v>0</v>
      </c>
      <c r="P9" s="11">
        <v>0</v>
      </c>
      <c r="Q9" s="11">
        <v>0</v>
      </c>
      <c r="R9" s="18">
        <f>SUM(E9:Q9)</f>
        <v>15</v>
      </c>
      <c r="S9" s="18"/>
      <c r="T9" s="18">
        <f>R9*S9</f>
        <v>0</v>
      </c>
    </row>
    <row r="10" spans="1:20" ht="12">
      <c r="A10" s="18" t="s">
        <v>898</v>
      </c>
      <c r="B10" s="18"/>
      <c r="C10" s="112" t="s">
        <v>899</v>
      </c>
      <c r="D10" s="18" t="s">
        <v>900</v>
      </c>
      <c r="E10" s="18">
        <v>0</v>
      </c>
      <c r="F10" s="18">
        <v>10</v>
      </c>
      <c r="G10" s="18">
        <v>0</v>
      </c>
      <c r="H10" s="18">
        <v>5</v>
      </c>
      <c r="I10" s="125">
        <v>5</v>
      </c>
      <c r="J10" s="18">
        <v>10</v>
      </c>
      <c r="K10" s="11">
        <v>5</v>
      </c>
      <c r="L10" s="11">
        <v>10</v>
      </c>
      <c r="M10" s="11">
        <v>0</v>
      </c>
      <c r="N10" s="11">
        <v>0</v>
      </c>
      <c r="O10" s="11">
        <v>5</v>
      </c>
      <c r="P10" s="11">
        <v>2</v>
      </c>
      <c r="Q10" s="11">
        <v>0</v>
      </c>
      <c r="R10" s="18">
        <f aca="true" t="shared" si="0" ref="R10:R37">SUM(E10:Q10)</f>
        <v>52</v>
      </c>
      <c r="S10" s="18"/>
      <c r="T10" s="18">
        <f aca="true" t="shared" si="1" ref="T10:T37">R10*S10</f>
        <v>0</v>
      </c>
    </row>
    <row r="11" spans="1:20" ht="12">
      <c r="A11" s="18" t="s">
        <v>901</v>
      </c>
      <c r="B11" s="18"/>
      <c r="C11" s="112" t="s">
        <v>902</v>
      </c>
      <c r="D11" s="18" t="s">
        <v>32</v>
      </c>
      <c r="E11" s="18">
        <v>0</v>
      </c>
      <c r="F11" s="18">
        <v>0</v>
      </c>
      <c r="G11" s="18">
        <v>50</v>
      </c>
      <c r="H11" s="18">
        <v>0</v>
      </c>
      <c r="I11" s="125">
        <v>50</v>
      </c>
      <c r="J11" s="18">
        <v>100</v>
      </c>
      <c r="K11" s="11">
        <v>25</v>
      </c>
      <c r="L11" s="11">
        <v>50</v>
      </c>
      <c r="M11" s="11">
        <v>0</v>
      </c>
      <c r="N11" s="11">
        <v>0</v>
      </c>
      <c r="O11" s="11">
        <v>300</v>
      </c>
      <c r="P11" s="11">
        <v>50</v>
      </c>
      <c r="Q11" s="11">
        <v>0</v>
      </c>
      <c r="R11" s="18">
        <f t="shared" si="0"/>
        <v>625</v>
      </c>
      <c r="S11" s="18"/>
      <c r="T11" s="18">
        <f t="shared" si="1"/>
        <v>0</v>
      </c>
    </row>
    <row r="12" spans="1:20" ht="12">
      <c r="A12" s="18" t="s">
        <v>903</v>
      </c>
      <c r="B12" s="18"/>
      <c r="C12" s="112" t="s">
        <v>904</v>
      </c>
      <c r="D12" s="18" t="s">
        <v>306</v>
      </c>
      <c r="E12" s="65">
        <v>200</v>
      </c>
      <c r="F12" s="65">
        <v>300</v>
      </c>
      <c r="G12" s="65">
        <v>300</v>
      </c>
      <c r="H12" s="65">
        <v>100</v>
      </c>
      <c r="I12" s="197">
        <v>300</v>
      </c>
      <c r="J12" s="133">
        <v>500</v>
      </c>
      <c r="K12" s="65">
        <v>400</v>
      </c>
      <c r="L12" s="65">
        <v>120</v>
      </c>
      <c r="M12" s="65">
        <v>50</v>
      </c>
      <c r="N12" s="65">
        <v>300</v>
      </c>
      <c r="O12" s="65">
        <v>300</v>
      </c>
      <c r="P12" s="65">
        <v>100</v>
      </c>
      <c r="Q12" s="65">
        <v>100</v>
      </c>
      <c r="R12" s="18">
        <f t="shared" si="0"/>
        <v>3070</v>
      </c>
      <c r="S12" s="18"/>
      <c r="T12" s="18">
        <f t="shared" si="1"/>
        <v>0</v>
      </c>
    </row>
    <row r="13" spans="1:20" ht="12">
      <c r="A13" s="18" t="s">
        <v>905</v>
      </c>
      <c r="B13" s="18"/>
      <c r="C13" s="112" t="s">
        <v>906</v>
      </c>
      <c r="D13" s="18" t="s">
        <v>900</v>
      </c>
      <c r="E13" s="65">
        <v>0</v>
      </c>
      <c r="F13" s="65">
        <v>0</v>
      </c>
      <c r="G13" s="65">
        <v>0</v>
      </c>
      <c r="H13" s="65">
        <v>5</v>
      </c>
      <c r="I13" s="197">
        <v>5</v>
      </c>
      <c r="J13" s="65">
        <v>5</v>
      </c>
      <c r="K13" s="65">
        <v>30</v>
      </c>
      <c r="L13" s="65">
        <v>2</v>
      </c>
      <c r="M13" s="65">
        <v>0</v>
      </c>
      <c r="N13" s="65">
        <v>0</v>
      </c>
      <c r="O13" s="65">
        <v>0</v>
      </c>
      <c r="P13" s="65">
        <v>5</v>
      </c>
      <c r="Q13" s="65">
        <v>0</v>
      </c>
      <c r="R13" s="18">
        <f t="shared" si="0"/>
        <v>52</v>
      </c>
      <c r="S13" s="18"/>
      <c r="T13" s="18">
        <f t="shared" si="1"/>
        <v>0</v>
      </c>
    </row>
    <row r="14" spans="1:20" ht="29.25" customHeight="1">
      <c r="A14" s="18" t="s">
        <v>907</v>
      </c>
      <c r="B14" s="18"/>
      <c r="C14" s="112" t="s">
        <v>533</v>
      </c>
      <c r="D14" s="18" t="s">
        <v>32</v>
      </c>
      <c r="E14" s="65">
        <v>0</v>
      </c>
      <c r="F14" s="65">
        <v>0</v>
      </c>
      <c r="G14" s="65">
        <v>0</v>
      </c>
      <c r="H14" s="65">
        <v>0</v>
      </c>
      <c r="I14" s="197">
        <v>50</v>
      </c>
      <c r="J14" s="65">
        <v>50</v>
      </c>
      <c r="K14" s="65">
        <v>20</v>
      </c>
      <c r="L14" s="65">
        <v>0</v>
      </c>
      <c r="M14" s="65">
        <v>0</v>
      </c>
      <c r="N14" s="65">
        <v>0</v>
      </c>
      <c r="O14" s="65">
        <v>0</v>
      </c>
      <c r="P14" s="65">
        <v>20</v>
      </c>
      <c r="Q14" s="65">
        <v>0</v>
      </c>
      <c r="R14" s="18">
        <f t="shared" si="0"/>
        <v>140</v>
      </c>
      <c r="S14" s="18"/>
      <c r="T14" s="18">
        <f t="shared" si="1"/>
        <v>0</v>
      </c>
    </row>
    <row r="15" spans="1:20" ht="12">
      <c r="A15" s="18" t="s">
        <v>908</v>
      </c>
      <c r="B15" s="18"/>
      <c r="C15" s="112" t="s">
        <v>909</v>
      </c>
      <c r="D15" s="18" t="s">
        <v>306</v>
      </c>
      <c r="E15" s="65">
        <v>30</v>
      </c>
      <c r="F15" s="65">
        <v>0</v>
      </c>
      <c r="G15" s="65">
        <v>0</v>
      </c>
      <c r="H15" s="65">
        <v>0</v>
      </c>
      <c r="I15" s="197">
        <v>5</v>
      </c>
      <c r="J15" s="65">
        <v>0</v>
      </c>
      <c r="K15" s="65">
        <v>25</v>
      </c>
      <c r="L15" s="65">
        <v>5</v>
      </c>
      <c r="M15" s="65">
        <v>0</v>
      </c>
      <c r="N15" s="65">
        <v>0</v>
      </c>
      <c r="O15" s="65">
        <v>10</v>
      </c>
      <c r="P15" s="65">
        <v>0</v>
      </c>
      <c r="Q15" s="65">
        <v>10</v>
      </c>
      <c r="R15" s="18">
        <f t="shared" si="0"/>
        <v>85</v>
      </c>
      <c r="S15" s="18"/>
      <c r="T15" s="18">
        <f t="shared" si="1"/>
        <v>0</v>
      </c>
    </row>
    <row r="16" spans="1:20" ht="19.5" customHeight="1">
      <c r="A16" s="18" t="s">
        <v>910</v>
      </c>
      <c r="B16" s="18"/>
      <c r="C16" s="112" t="s">
        <v>911</v>
      </c>
      <c r="D16" s="18" t="s">
        <v>306</v>
      </c>
      <c r="E16" s="65">
        <v>0</v>
      </c>
      <c r="F16" s="65">
        <v>10</v>
      </c>
      <c r="G16" s="65">
        <v>0</v>
      </c>
      <c r="H16" s="65">
        <v>0</v>
      </c>
      <c r="I16" s="197">
        <v>5</v>
      </c>
      <c r="J16" s="65">
        <v>0</v>
      </c>
      <c r="K16" s="65">
        <v>5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10</v>
      </c>
      <c r="R16" s="18">
        <f t="shared" si="0"/>
        <v>30</v>
      </c>
      <c r="S16" s="18"/>
      <c r="T16" s="18">
        <f t="shared" si="1"/>
        <v>0</v>
      </c>
    </row>
    <row r="17" spans="1:20" ht="12">
      <c r="A17" s="18" t="s">
        <v>912</v>
      </c>
      <c r="B17" s="18"/>
      <c r="C17" s="112" t="s">
        <v>913</v>
      </c>
      <c r="D17" s="18" t="s">
        <v>306</v>
      </c>
      <c r="E17" s="65">
        <v>30</v>
      </c>
      <c r="F17" s="65">
        <v>10</v>
      </c>
      <c r="G17" s="65">
        <v>0</v>
      </c>
      <c r="H17" s="65">
        <v>2</v>
      </c>
      <c r="I17" s="197">
        <v>5</v>
      </c>
      <c r="J17" s="65">
        <v>50</v>
      </c>
      <c r="K17" s="65">
        <v>5</v>
      </c>
      <c r="L17" s="65">
        <v>5</v>
      </c>
      <c r="M17" s="65">
        <v>0</v>
      </c>
      <c r="N17" s="65">
        <v>0</v>
      </c>
      <c r="O17" s="65">
        <v>0</v>
      </c>
      <c r="P17" s="65">
        <v>0</v>
      </c>
      <c r="Q17" s="65">
        <v>10</v>
      </c>
      <c r="R17" s="18">
        <f t="shared" si="0"/>
        <v>117</v>
      </c>
      <c r="S17" s="18"/>
      <c r="T17" s="18">
        <f t="shared" si="1"/>
        <v>0</v>
      </c>
    </row>
    <row r="18" spans="1:20" ht="12">
      <c r="A18" s="18" t="s">
        <v>914</v>
      </c>
      <c r="B18" s="18"/>
      <c r="C18" s="112" t="s">
        <v>915</v>
      </c>
      <c r="D18" s="18" t="s">
        <v>32</v>
      </c>
      <c r="E18" s="65">
        <v>300</v>
      </c>
      <c r="F18" s="65">
        <v>0</v>
      </c>
      <c r="G18" s="65">
        <v>100</v>
      </c>
      <c r="H18" s="65">
        <v>0</v>
      </c>
      <c r="I18" s="197">
        <v>0</v>
      </c>
      <c r="J18" s="65">
        <v>400</v>
      </c>
      <c r="K18" s="65">
        <v>0</v>
      </c>
      <c r="L18" s="65">
        <v>0</v>
      </c>
      <c r="M18" s="65">
        <v>20</v>
      </c>
      <c r="N18" s="65">
        <v>150</v>
      </c>
      <c r="O18" s="65">
        <v>500</v>
      </c>
      <c r="P18" s="65">
        <v>150</v>
      </c>
      <c r="Q18" s="65">
        <v>0</v>
      </c>
      <c r="R18" s="18">
        <f t="shared" si="0"/>
        <v>1620</v>
      </c>
      <c r="S18" s="18"/>
      <c r="T18" s="18">
        <f t="shared" si="1"/>
        <v>0</v>
      </c>
    </row>
    <row r="19" spans="1:20" ht="12">
      <c r="A19" s="18" t="s">
        <v>916</v>
      </c>
      <c r="B19" s="18"/>
      <c r="C19" s="112" t="s">
        <v>917</v>
      </c>
      <c r="D19" s="18" t="s">
        <v>32</v>
      </c>
      <c r="E19" s="65">
        <v>100</v>
      </c>
      <c r="F19" s="65">
        <v>60</v>
      </c>
      <c r="G19" s="65">
        <v>0</v>
      </c>
      <c r="H19" s="65">
        <v>0</v>
      </c>
      <c r="I19" s="197">
        <v>5</v>
      </c>
      <c r="J19" s="65">
        <v>0</v>
      </c>
      <c r="K19" s="65">
        <v>25</v>
      </c>
      <c r="L19" s="65">
        <v>40</v>
      </c>
      <c r="M19" s="65">
        <v>5</v>
      </c>
      <c r="N19" s="65">
        <v>0</v>
      </c>
      <c r="O19" s="65">
        <v>0</v>
      </c>
      <c r="P19" s="65">
        <v>5</v>
      </c>
      <c r="Q19" s="65">
        <v>10</v>
      </c>
      <c r="R19" s="18">
        <f t="shared" si="0"/>
        <v>250</v>
      </c>
      <c r="S19" s="18"/>
      <c r="T19" s="18">
        <f t="shared" si="1"/>
        <v>0</v>
      </c>
    </row>
    <row r="20" spans="1:20" ht="18" customHeight="1">
      <c r="A20" s="18" t="s">
        <v>918</v>
      </c>
      <c r="B20" s="18"/>
      <c r="C20" s="165" t="s">
        <v>919</v>
      </c>
      <c r="D20" s="18" t="s">
        <v>32</v>
      </c>
      <c r="E20" s="65">
        <v>0</v>
      </c>
      <c r="F20" s="65">
        <v>0</v>
      </c>
      <c r="G20" s="65">
        <v>60</v>
      </c>
      <c r="H20" s="65">
        <v>20</v>
      </c>
      <c r="I20" s="197">
        <v>50</v>
      </c>
      <c r="J20" s="65">
        <v>0</v>
      </c>
      <c r="K20" s="65">
        <v>0</v>
      </c>
      <c r="L20" s="65">
        <v>0</v>
      </c>
      <c r="M20" s="197">
        <v>0</v>
      </c>
      <c r="N20" s="197">
        <v>0</v>
      </c>
      <c r="O20" s="197">
        <v>20</v>
      </c>
      <c r="P20" s="197">
        <v>0</v>
      </c>
      <c r="Q20" s="197">
        <v>0</v>
      </c>
      <c r="R20" s="18">
        <f t="shared" si="0"/>
        <v>150</v>
      </c>
      <c r="S20" s="18"/>
      <c r="T20" s="18">
        <f t="shared" si="1"/>
        <v>0</v>
      </c>
    </row>
    <row r="21" spans="1:20" ht="24">
      <c r="A21" s="18" t="s">
        <v>920</v>
      </c>
      <c r="B21" s="18"/>
      <c r="C21" s="165" t="s">
        <v>921</v>
      </c>
      <c r="D21" s="18" t="s">
        <v>32</v>
      </c>
      <c r="E21" s="65">
        <v>0</v>
      </c>
      <c r="F21" s="65">
        <v>0</v>
      </c>
      <c r="G21" s="65">
        <v>0</v>
      </c>
      <c r="H21" s="65">
        <v>0</v>
      </c>
      <c r="I21" s="197">
        <v>10</v>
      </c>
      <c r="J21" s="65">
        <v>10</v>
      </c>
      <c r="K21" s="65">
        <v>0</v>
      </c>
      <c r="L21" s="65">
        <v>0</v>
      </c>
      <c r="M21" s="197">
        <v>0</v>
      </c>
      <c r="N21" s="197">
        <v>0</v>
      </c>
      <c r="O21" s="197">
        <v>150</v>
      </c>
      <c r="P21" s="197">
        <v>10</v>
      </c>
      <c r="Q21" s="197">
        <v>0</v>
      </c>
      <c r="R21" s="18">
        <f t="shared" si="0"/>
        <v>180</v>
      </c>
      <c r="S21" s="18"/>
      <c r="T21" s="18">
        <f t="shared" si="1"/>
        <v>0</v>
      </c>
    </row>
    <row r="22" spans="1:20" ht="12">
      <c r="A22" s="18" t="s">
        <v>922</v>
      </c>
      <c r="B22" s="18"/>
      <c r="C22" s="112" t="s">
        <v>923</v>
      </c>
      <c r="D22" s="18" t="s">
        <v>32</v>
      </c>
      <c r="E22" s="65">
        <v>50</v>
      </c>
      <c r="F22" s="65">
        <v>0</v>
      </c>
      <c r="G22" s="65">
        <v>5</v>
      </c>
      <c r="H22" s="65">
        <v>20</v>
      </c>
      <c r="I22" s="197">
        <v>40</v>
      </c>
      <c r="J22" s="65">
        <v>40</v>
      </c>
      <c r="K22" s="65">
        <v>5</v>
      </c>
      <c r="L22" s="65">
        <v>20</v>
      </c>
      <c r="M22" s="65">
        <v>5</v>
      </c>
      <c r="N22" s="65">
        <v>0</v>
      </c>
      <c r="O22" s="65">
        <v>10</v>
      </c>
      <c r="P22" s="65">
        <v>10</v>
      </c>
      <c r="Q22" s="65">
        <v>0</v>
      </c>
      <c r="R22" s="18">
        <f t="shared" si="0"/>
        <v>205</v>
      </c>
      <c r="S22" s="18"/>
      <c r="T22" s="18">
        <f t="shared" si="1"/>
        <v>0</v>
      </c>
    </row>
    <row r="23" spans="1:20" ht="12">
      <c r="A23" s="18" t="s">
        <v>924</v>
      </c>
      <c r="B23" s="18"/>
      <c r="C23" s="112" t="s">
        <v>925</v>
      </c>
      <c r="D23" s="18" t="s">
        <v>32</v>
      </c>
      <c r="E23" s="65">
        <v>50</v>
      </c>
      <c r="F23" s="65">
        <v>0</v>
      </c>
      <c r="G23" s="65">
        <v>5</v>
      </c>
      <c r="H23" s="65">
        <v>10</v>
      </c>
      <c r="I23" s="197">
        <v>40</v>
      </c>
      <c r="J23" s="65">
        <v>40</v>
      </c>
      <c r="K23" s="65">
        <v>5</v>
      </c>
      <c r="L23" s="65">
        <v>15</v>
      </c>
      <c r="M23" s="65">
        <v>5</v>
      </c>
      <c r="N23" s="65">
        <v>0</v>
      </c>
      <c r="O23" s="65">
        <v>10</v>
      </c>
      <c r="P23" s="65">
        <v>10</v>
      </c>
      <c r="Q23" s="65">
        <v>0</v>
      </c>
      <c r="R23" s="18">
        <f t="shared" si="0"/>
        <v>190</v>
      </c>
      <c r="S23" s="18"/>
      <c r="T23" s="18">
        <f t="shared" si="1"/>
        <v>0</v>
      </c>
    </row>
    <row r="24" spans="1:20" ht="12">
      <c r="A24" s="18" t="s">
        <v>926</v>
      </c>
      <c r="B24" s="18"/>
      <c r="C24" s="112" t="s">
        <v>927</v>
      </c>
      <c r="D24" s="18" t="s">
        <v>306</v>
      </c>
      <c r="E24" s="65">
        <v>0</v>
      </c>
      <c r="F24" s="65">
        <v>10</v>
      </c>
      <c r="G24" s="65">
        <v>0</v>
      </c>
      <c r="H24" s="65">
        <v>0</v>
      </c>
      <c r="I24" s="197">
        <v>0</v>
      </c>
      <c r="J24" s="65">
        <v>100</v>
      </c>
      <c r="K24" s="65">
        <v>20</v>
      </c>
      <c r="L24" s="65">
        <v>0</v>
      </c>
      <c r="M24" s="65">
        <v>0</v>
      </c>
      <c r="N24" s="65">
        <v>0</v>
      </c>
      <c r="O24" s="65">
        <v>10</v>
      </c>
      <c r="P24" s="65"/>
      <c r="Q24" s="65">
        <v>0</v>
      </c>
      <c r="R24" s="18">
        <f t="shared" si="0"/>
        <v>140</v>
      </c>
      <c r="S24" s="18"/>
      <c r="T24" s="18">
        <f t="shared" si="1"/>
        <v>0</v>
      </c>
    </row>
    <row r="25" spans="1:20" ht="12">
      <c r="A25" s="18" t="s">
        <v>928</v>
      </c>
      <c r="B25" s="18"/>
      <c r="C25" s="112" t="s">
        <v>929</v>
      </c>
      <c r="D25" s="18" t="s">
        <v>900</v>
      </c>
      <c r="E25" s="65">
        <v>50</v>
      </c>
      <c r="F25" s="65">
        <v>10</v>
      </c>
      <c r="G25" s="65">
        <v>0</v>
      </c>
      <c r="H25" s="65">
        <v>5</v>
      </c>
      <c r="I25" s="197">
        <v>5</v>
      </c>
      <c r="J25" s="65">
        <v>50</v>
      </c>
      <c r="K25" s="65">
        <v>30</v>
      </c>
      <c r="L25" s="65">
        <v>5</v>
      </c>
      <c r="M25" s="65">
        <v>0</v>
      </c>
      <c r="N25" s="65">
        <v>0</v>
      </c>
      <c r="O25" s="65">
        <v>6</v>
      </c>
      <c r="P25" s="65">
        <v>8</v>
      </c>
      <c r="Q25" s="65">
        <v>10</v>
      </c>
      <c r="R25" s="18">
        <f t="shared" si="0"/>
        <v>179</v>
      </c>
      <c r="S25" s="18"/>
      <c r="T25" s="18">
        <f t="shared" si="1"/>
        <v>0</v>
      </c>
    </row>
    <row r="26" spans="1:20" ht="15" customHeight="1">
      <c r="A26" s="18" t="s">
        <v>930</v>
      </c>
      <c r="B26" s="18"/>
      <c r="C26" s="112" t="s">
        <v>931</v>
      </c>
      <c r="D26" s="18" t="s">
        <v>32</v>
      </c>
      <c r="E26" s="65">
        <v>80</v>
      </c>
      <c r="F26" s="65">
        <v>10</v>
      </c>
      <c r="G26" s="65">
        <v>0</v>
      </c>
      <c r="H26" s="65">
        <v>0</v>
      </c>
      <c r="I26" s="197">
        <v>20</v>
      </c>
      <c r="J26" s="65">
        <v>20</v>
      </c>
      <c r="K26" s="65">
        <v>40</v>
      </c>
      <c r="L26" s="65">
        <v>15</v>
      </c>
      <c r="M26" s="65">
        <v>10</v>
      </c>
      <c r="N26" s="65">
        <v>50</v>
      </c>
      <c r="O26" s="65">
        <v>40</v>
      </c>
      <c r="P26" s="65">
        <v>0</v>
      </c>
      <c r="Q26" s="65">
        <v>0</v>
      </c>
      <c r="R26" s="18">
        <f t="shared" si="0"/>
        <v>285</v>
      </c>
      <c r="S26" s="18"/>
      <c r="T26" s="18">
        <f t="shared" si="1"/>
        <v>0</v>
      </c>
    </row>
    <row r="27" spans="1:20" ht="12">
      <c r="A27" s="18" t="s">
        <v>932</v>
      </c>
      <c r="B27" s="18"/>
      <c r="C27" s="112" t="s">
        <v>933</v>
      </c>
      <c r="D27" s="18" t="s">
        <v>32</v>
      </c>
      <c r="E27" s="65">
        <v>120</v>
      </c>
      <c r="F27" s="65">
        <v>50</v>
      </c>
      <c r="G27" s="65">
        <v>20</v>
      </c>
      <c r="H27" s="65">
        <v>20</v>
      </c>
      <c r="I27" s="197">
        <v>80</v>
      </c>
      <c r="J27" s="65">
        <v>100</v>
      </c>
      <c r="K27" s="65">
        <v>12</v>
      </c>
      <c r="L27" s="65">
        <v>50</v>
      </c>
      <c r="M27" s="65">
        <v>6</v>
      </c>
      <c r="N27" s="65">
        <v>50</v>
      </c>
      <c r="O27" s="65">
        <v>300</v>
      </c>
      <c r="P27" s="65">
        <v>100</v>
      </c>
      <c r="Q27" s="65">
        <v>20</v>
      </c>
      <c r="R27" s="18">
        <f t="shared" si="0"/>
        <v>928</v>
      </c>
      <c r="S27" s="18"/>
      <c r="T27" s="18">
        <f t="shared" si="1"/>
        <v>0</v>
      </c>
    </row>
    <row r="28" spans="1:20" ht="12">
      <c r="A28" s="18" t="s">
        <v>934</v>
      </c>
      <c r="B28" s="18"/>
      <c r="C28" s="112" t="s">
        <v>935</v>
      </c>
      <c r="D28" s="18" t="s">
        <v>32</v>
      </c>
      <c r="E28" s="65">
        <v>200</v>
      </c>
      <c r="F28" s="65">
        <v>60</v>
      </c>
      <c r="G28" s="65">
        <v>50</v>
      </c>
      <c r="H28" s="65">
        <v>0</v>
      </c>
      <c r="I28" s="197">
        <v>200</v>
      </c>
      <c r="J28" s="65">
        <v>100</v>
      </c>
      <c r="K28" s="65">
        <v>25</v>
      </c>
      <c r="L28" s="65">
        <v>50</v>
      </c>
      <c r="M28" s="65">
        <v>0</v>
      </c>
      <c r="N28" s="65">
        <v>0</v>
      </c>
      <c r="O28" s="65">
        <v>250</v>
      </c>
      <c r="P28" s="65">
        <v>100</v>
      </c>
      <c r="Q28" s="65">
        <v>20</v>
      </c>
      <c r="R28" s="18">
        <f t="shared" si="0"/>
        <v>1055</v>
      </c>
      <c r="S28" s="18"/>
      <c r="T28" s="18">
        <f t="shared" si="1"/>
        <v>0</v>
      </c>
    </row>
    <row r="29" spans="1:20" ht="12">
      <c r="A29" s="18" t="s">
        <v>936</v>
      </c>
      <c r="B29" s="18"/>
      <c r="C29" s="112" t="s">
        <v>937</v>
      </c>
      <c r="D29" s="18" t="s">
        <v>32</v>
      </c>
      <c r="E29" s="65">
        <v>120</v>
      </c>
      <c r="F29" s="65">
        <v>80</v>
      </c>
      <c r="G29" s="65">
        <v>20</v>
      </c>
      <c r="H29" s="65">
        <v>40</v>
      </c>
      <c r="I29" s="197">
        <v>80</v>
      </c>
      <c r="J29" s="65">
        <v>50</v>
      </c>
      <c r="K29" s="65">
        <v>50</v>
      </c>
      <c r="L29" s="65">
        <v>20</v>
      </c>
      <c r="M29" s="65">
        <v>15</v>
      </c>
      <c r="N29" s="65">
        <v>5</v>
      </c>
      <c r="O29" s="65">
        <v>50</v>
      </c>
      <c r="P29" s="65">
        <v>30</v>
      </c>
      <c r="Q29" s="65">
        <v>50</v>
      </c>
      <c r="R29" s="18">
        <f t="shared" si="0"/>
        <v>610</v>
      </c>
      <c r="S29" s="18"/>
      <c r="T29" s="18">
        <f t="shared" si="1"/>
        <v>0</v>
      </c>
    </row>
    <row r="30" spans="1:20" ht="12">
      <c r="A30" s="18" t="s">
        <v>938</v>
      </c>
      <c r="B30" s="18"/>
      <c r="C30" s="112" t="s">
        <v>939</v>
      </c>
      <c r="D30" s="18" t="s">
        <v>900</v>
      </c>
      <c r="E30" s="65">
        <v>30</v>
      </c>
      <c r="F30" s="65">
        <v>20</v>
      </c>
      <c r="G30" s="65">
        <v>0</v>
      </c>
      <c r="H30" s="65">
        <v>10</v>
      </c>
      <c r="I30" s="197">
        <v>5</v>
      </c>
      <c r="J30" s="65">
        <v>50</v>
      </c>
      <c r="K30" s="65">
        <v>20</v>
      </c>
      <c r="L30" s="65">
        <v>5</v>
      </c>
      <c r="M30" s="65">
        <v>5</v>
      </c>
      <c r="N30" s="65">
        <v>0</v>
      </c>
      <c r="O30" s="65">
        <v>0</v>
      </c>
      <c r="P30" s="65">
        <v>10</v>
      </c>
      <c r="Q30" s="65">
        <v>10</v>
      </c>
      <c r="R30" s="18">
        <f t="shared" si="0"/>
        <v>165</v>
      </c>
      <c r="S30" s="18"/>
      <c r="T30" s="18">
        <f t="shared" si="1"/>
        <v>0</v>
      </c>
    </row>
    <row r="31" spans="1:20" ht="12">
      <c r="A31" s="18" t="s">
        <v>940</v>
      </c>
      <c r="B31" s="18"/>
      <c r="C31" s="112" t="s">
        <v>941</v>
      </c>
      <c r="D31" s="18" t="s">
        <v>32</v>
      </c>
      <c r="E31" s="65">
        <v>0</v>
      </c>
      <c r="F31" s="65">
        <v>0</v>
      </c>
      <c r="G31" s="65">
        <v>0</v>
      </c>
      <c r="H31" s="65">
        <v>0</v>
      </c>
      <c r="I31" s="197">
        <v>80</v>
      </c>
      <c r="J31" s="65">
        <v>0</v>
      </c>
      <c r="K31" s="65">
        <v>10</v>
      </c>
      <c r="L31" s="65">
        <v>40</v>
      </c>
      <c r="M31" s="65">
        <v>5</v>
      </c>
      <c r="N31" s="65">
        <v>0</v>
      </c>
      <c r="O31" s="65">
        <v>0</v>
      </c>
      <c r="P31" s="65">
        <v>0</v>
      </c>
      <c r="Q31" s="65">
        <v>0</v>
      </c>
      <c r="R31" s="18">
        <f t="shared" si="0"/>
        <v>135</v>
      </c>
      <c r="S31" s="18"/>
      <c r="T31" s="18">
        <f t="shared" si="1"/>
        <v>0</v>
      </c>
    </row>
    <row r="32" spans="1:20" ht="12">
      <c r="A32" s="18" t="s">
        <v>942</v>
      </c>
      <c r="B32" s="18"/>
      <c r="C32" s="112" t="s">
        <v>943</v>
      </c>
      <c r="D32" s="18" t="s">
        <v>32</v>
      </c>
      <c r="E32" s="65">
        <v>0</v>
      </c>
      <c r="F32" s="65">
        <v>0</v>
      </c>
      <c r="G32" s="65">
        <v>0</v>
      </c>
      <c r="H32" s="65">
        <v>0</v>
      </c>
      <c r="I32" s="197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18">
        <f t="shared" si="0"/>
        <v>0</v>
      </c>
      <c r="S32" s="18"/>
      <c r="T32" s="18">
        <f t="shared" si="1"/>
        <v>0</v>
      </c>
    </row>
    <row r="33" spans="1:20" ht="24">
      <c r="A33" s="18" t="s">
        <v>944</v>
      </c>
      <c r="B33" s="18"/>
      <c r="C33" s="112" t="s">
        <v>945</v>
      </c>
      <c r="D33" s="18" t="s">
        <v>32</v>
      </c>
      <c r="E33" s="65">
        <v>100</v>
      </c>
      <c r="F33" s="65">
        <v>0</v>
      </c>
      <c r="G33" s="65">
        <v>0</v>
      </c>
      <c r="H33" s="65">
        <v>0</v>
      </c>
      <c r="I33" s="197">
        <v>60</v>
      </c>
      <c r="J33" s="65">
        <v>50</v>
      </c>
      <c r="K33" s="65">
        <v>0</v>
      </c>
      <c r="L33" s="65">
        <v>10</v>
      </c>
      <c r="M33" s="65">
        <v>200</v>
      </c>
      <c r="N33" s="65">
        <v>0</v>
      </c>
      <c r="O33" s="65">
        <v>400</v>
      </c>
      <c r="P33" s="65">
        <v>30</v>
      </c>
      <c r="Q33" s="65">
        <v>0</v>
      </c>
      <c r="R33" s="18">
        <f>SUM(E33:Q33)</f>
        <v>850</v>
      </c>
      <c r="S33" s="18"/>
      <c r="T33" s="18">
        <f t="shared" si="1"/>
        <v>0</v>
      </c>
    </row>
    <row r="34" spans="1:20" ht="12">
      <c r="A34" s="18" t="s">
        <v>946</v>
      </c>
      <c r="B34" s="18"/>
      <c r="C34" s="112" t="s">
        <v>947</v>
      </c>
      <c r="D34" s="18" t="s">
        <v>900</v>
      </c>
      <c r="E34" s="65">
        <v>30</v>
      </c>
      <c r="F34" s="65">
        <v>20</v>
      </c>
      <c r="G34" s="65">
        <v>0</v>
      </c>
      <c r="H34" s="65">
        <v>10</v>
      </c>
      <c r="I34" s="197">
        <v>10</v>
      </c>
      <c r="J34" s="65">
        <v>50</v>
      </c>
      <c r="K34" s="65">
        <v>5</v>
      </c>
      <c r="L34" s="65">
        <v>5</v>
      </c>
      <c r="M34" s="65">
        <v>0</v>
      </c>
      <c r="N34" s="65">
        <v>0</v>
      </c>
      <c r="O34" s="65">
        <v>0</v>
      </c>
      <c r="P34" s="65">
        <v>5</v>
      </c>
      <c r="Q34" s="65">
        <v>10</v>
      </c>
      <c r="R34" s="18">
        <f t="shared" si="0"/>
        <v>145</v>
      </c>
      <c r="S34" s="18"/>
      <c r="T34" s="18">
        <f t="shared" si="1"/>
        <v>0</v>
      </c>
    </row>
    <row r="35" spans="1:20" ht="12">
      <c r="A35" s="18" t="s">
        <v>948</v>
      </c>
      <c r="B35" s="18"/>
      <c r="C35" s="112" t="s">
        <v>949</v>
      </c>
      <c r="D35" s="18" t="s">
        <v>32</v>
      </c>
      <c r="E35" s="65">
        <v>0</v>
      </c>
      <c r="F35" s="65">
        <v>10</v>
      </c>
      <c r="G35" s="65">
        <v>0</v>
      </c>
      <c r="H35" s="65">
        <v>5</v>
      </c>
      <c r="I35" s="197">
        <v>10</v>
      </c>
      <c r="J35" s="65">
        <v>20</v>
      </c>
      <c r="K35" s="65">
        <v>25</v>
      </c>
      <c r="L35" s="65">
        <v>20</v>
      </c>
      <c r="M35" s="65">
        <v>15</v>
      </c>
      <c r="N35" s="65">
        <v>0</v>
      </c>
      <c r="O35" s="65">
        <v>30</v>
      </c>
      <c r="P35" s="65">
        <v>20</v>
      </c>
      <c r="Q35" s="65">
        <v>0</v>
      </c>
      <c r="R35" s="18">
        <f t="shared" si="0"/>
        <v>155</v>
      </c>
      <c r="S35" s="18"/>
      <c r="T35" s="18">
        <f t="shared" si="1"/>
        <v>0</v>
      </c>
    </row>
    <row r="36" spans="1:20" ht="12">
      <c r="A36" s="18" t="s">
        <v>950</v>
      </c>
      <c r="B36" s="18"/>
      <c r="C36" s="130" t="s">
        <v>951</v>
      </c>
      <c r="D36" s="40" t="s">
        <v>32</v>
      </c>
      <c r="E36" s="66">
        <v>120</v>
      </c>
      <c r="F36" s="66">
        <v>10</v>
      </c>
      <c r="G36" s="66">
        <v>5</v>
      </c>
      <c r="H36" s="66">
        <v>0</v>
      </c>
      <c r="I36" s="317">
        <v>30</v>
      </c>
      <c r="J36" s="66">
        <v>30</v>
      </c>
      <c r="K36" s="66">
        <v>20</v>
      </c>
      <c r="L36" s="66">
        <v>60</v>
      </c>
      <c r="M36" s="66">
        <v>30</v>
      </c>
      <c r="N36" s="66">
        <v>0</v>
      </c>
      <c r="O36" s="66">
        <v>250</v>
      </c>
      <c r="P36" s="66">
        <v>10</v>
      </c>
      <c r="Q36" s="66">
        <v>10</v>
      </c>
      <c r="R36" s="18">
        <f t="shared" si="0"/>
        <v>575</v>
      </c>
      <c r="S36" s="18"/>
      <c r="T36" s="18">
        <f t="shared" si="1"/>
        <v>0</v>
      </c>
    </row>
    <row r="37" spans="1:20" ht="12">
      <c r="A37" s="18" t="s">
        <v>952</v>
      </c>
      <c r="B37" s="18"/>
      <c r="C37" s="99" t="s">
        <v>953</v>
      </c>
      <c r="D37" s="18" t="s">
        <v>900</v>
      </c>
      <c r="E37" s="65">
        <v>0</v>
      </c>
      <c r="F37" s="65">
        <v>10</v>
      </c>
      <c r="G37" s="65">
        <v>0</v>
      </c>
      <c r="H37" s="65">
        <v>0</v>
      </c>
      <c r="I37" s="197">
        <v>0</v>
      </c>
      <c r="J37" s="65">
        <v>50</v>
      </c>
      <c r="K37" s="65">
        <v>0</v>
      </c>
      <c r="L37" s="65">
        <v>0</v>
      </c>
      <c r="M37" s="65">
        <v>15</v>
      </c>
      <c r="N37" s="65">
        <v>0</v>
      </c>
      <c r="O37" s="65">
        <v>250</v>
      </c>
      <c r="P37" s="65">
        <v>50</v>
      </c>
      <c r="Q37" s="65">
        <v>10</v>
      </c>
      <c r="R37" s="18">
        <f t="shared" si="0"/>
        <v>385</v>
      </c>
      <c r="S37" s="143"/>
      <c r="T37" s="18">
        <f t="shared" si="1"/>
        <v>0</v>
      </c>
    </row>
    <row r="38" spans="1:20" ht="12">
      <c r="A38" s="58"/>
      <c r="B38" s="58"/>
      <c r="C38" s="23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47" t="s">
        <v>76</v>
      </c>
      <c r="T38" s="111">
        <f>SUM(T9:T37)</f>
        <v>0</v>
      </c>
    </row>
    <row r="39" spans="1:20" ht="12">
      <c r="A39" s="7"/>
      <c r="B39" s="7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9"/>
      <c r="T39" s="59"/>
    </row>
    <row r="40" spans="1:20" ht="12">
      <c r="A40" s="5"/>
      <c r="B40" s="7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9"/>
      <c r="T40" s="59"/>
    </row>
    <row r="41" spans="1:20" ht="12">
      <c r="A41" s="5"/>
      <c r="B41" s="5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9"/>
      <c r="T41" s="59"/>
    </row>
    <row r="42" spans="1:20" ht="12">
      <c r="A42" s="5"/>
      <c r="B42" s="5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9"/>
      <c r="T42" s="59"/>
    </row>
    <row r="43" spans="1:20" ht="12">
      <c r="A43" s="5"/>
      <c r="B43" s="5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9"/>
      <c r="T43" s="59"/>
    </row>
    <row r="44" spans="1:20" ht="12.75">
      <c r="A44" s="315" t="s">
        <v>2</v>
      </c>
      <c r="B44" s="5"/>
      <c r="C44" s="59"/>
      <c r="D44" s="5"/>
      <c r="E44" s="5"/>
      <c r="F44" s="5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45">
      <c r="A45" s="316" t="s">
        <v>893</v>
      </c>
      <c r="B45" s="164" t="s">
        <v>3</v>
      </c>
      <c r="C45" s="34" t="s">
        <v>4</v>
      </c>
      <c r="D45" s="110" t="s">
        <v>891</v>
      </c>
      <c r="E45" s="404" t="s">
        <v>892</v>
      </c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110" t="s">
        <v>479</v>
      </c>
      <c r="T45" s="13" t="s">
        <v>9</v>
      </c>
    </row>
    <row r="46" spans="1:20" ht="24">
      <c r="A46" s="18"/>
      <c r="B46" s="315"/>
      <c r="C46" s="204"/>
      <c r="D46" s="18"/>
      <c r="E46" s="14" t="s">
        <v>12</v>
      </c>
      <c r="F46" s="14" t="s">
        <v>13</v>
      </c>
      <c r="G46" s="18" t="s">
        <v>249</v>
      </c>
      <c r="H46" s="18" t="s">
        <v>15</v>
      </c>
      <c r="I46" s="18" t="s">
        <v>16</v>
      </c>
      <c r="J46" s="18" t="s">
        <v>250</v>
      </c>
      <c r="K46" s="14" t="s">
        <v>18</v>
      </c>
      <c r="L46" s="14" t="s">
        <v>19</v>
      </c>
      <c r="M46" s="14" t="s">
        <v>20</v>
      </c>
      <c r="N46" s="14" t="s">
        <v>21</v>
      </c>
      <c r="O46" s="14" t="s">
        <v>22</v>
      </c>
      <c r="P46" s="14" t="s">
        <v>23</v>
      </c>
      <c r="Q46" s="31" t="s">
        <v>895</v>
      </c>
      <c r="R46" s="18" t="s">
        <v>182</v>
      </c>
      <c r="S46" s="143" t="s">
        <v>78</v>
      </c>
      <c r="T46" s="318">
        <f>T38</f>
        <v>0</v>
      </c>
    </row>
    <row r="47" spans="1:20" ht="12">
      <c r="A47" s="18" t="s">
        <v>954</v>
      </c>
      <c r="B47" s="18"/>
      <c r="C47" s="99" t="s">
        <v>955</v>
      </c>
      <c r="D47" s="18" t="s">
        <v>32</v>
      </c>
      <c r="E47" s="65">
        <v>300</v>
      </c>
      <c r="F47" s="65">
        <v>200</v>
      </c>
      <c r="G47" s="65">
        <v>60</v>
      </c>
      <c r="H47" s="65">
        <v>50</v>
      </c>
      <c r="I47" s="65">
        <v>200</v>
      </c>
      <c r="J47" s="65">
        <v>400</v>
      </c>
      <c r="K47" s="65">
        <v>150</v>
      </c>
      <c r="L47" s="65">
        <v>70</v>
      </c>
      <c r="M47" s="65">
        <v>100</v>
      </c>
      <c r="N47" s="65">
        <v>200</v>
      </c>
      <c r="O47" s="65">
        <v>400</v>
      </c>
      <c r="P47" s="65">
        <v>50</v>
      </c>
      <c r="Q47" s="65">
        <v>100</v>
      </c>
      <c r="R47" s="18">
        <f aca="true" t="shared" si="2" ref="R47:R70">SUM(E47:Q47)</f>
        <v>2280</v>
      </c>
      <c r="S47" s="97"/>
      <c r="T47" s="18">
        <f aca="true" t="shared" si="3" ref="T47:T70">R47*S47</f>
        <v>0</v>
      </c>
    </row>
    <row r="48" spans="1:20" ht="33.75" customHeight="1">
      <c r="A48" s="18" t="s">
        <v>956</v>
      </c>
      <c r="B48" s="18"/>
      <c r="C48" s="99" t="s">
        <v>958</v>
      </c>
      <c r="D48" s="18" t="s">
        <v>32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18">
        <f t="shared" si="2"/>
        <v>0</v>
      </c>
      <c r="S48" s="97"/>
      <c r="T48" s="18">
        <f t="shared" si="3"/>
        <v>0</v>
      </c>
    </row>
    <row r="49" spans="1:20" ht="24">
      <c r="A49" s="18" t="s">
        <v>957</v>
      </c>
      <c r="B49" s="18"/>
      <c r="C49" s="99" t="s">
        <v>960</v>
      </c>
      <c r="D49" s="18" t="s">
        <v>32</v>
      </c>
      <c r="E49" s="65">
        <v>12</v>
      </c>
      <c r="F49" s="65">
        <v>30</v>
      </c>
      <c r="G49" s="65">
        <v>0</v>
      </c>
      <c r="H49" s="65">
        <v>2</v>
      </c>
      <c r="I49" s="65">
        <v>20</v>
      </c>
      <c r="J49" s="65">
        <v>10</v>
      </c>
      <c r="K49" s="65">
        <v>20</v>
      </c>
      <c r="L49" s="65">
        <v>10</v>
      </c>
      <c r="M49" s="65">
        <v>10</v>
      </c>
      <c r="N49" s="65">
        <v>10</v>
      </c>
      <c r="O49" s="65">
        <v>10</v>
      </c>
      <c r="P49" s="65">
        <v>20</v>
      </c>
      <c r="Q49" s="65">
        <v>30</v>
      </c>
      <c r="R49" s="18">
        <f t="shared" si="2"/>
        <v>184</v>
      </c>
      <c r="S49" s="97"/>
      <c r="T49" s="18">
        <f t="shared" si="3"/>
        <v>0</v>
      </c>
    </row>
    <row r="50" spans="1:20" ht="12">
      <c r="A50" s="18" t="s">
        <v>959</v>
      </c>
      <c r="B50" s="18"/>
      <c r="C50" s="165" t="s">
        <v>962</v>
      </c>
      <c r="D50" s="18" t="s">
        <v>362</v>
      </c>
      <c r="E50" s="65">
        <v>0</v>
      </c>
      <c r="F50" s="65">
        <v>100</v>
      </c>
      <c r="G50" s="65">
        <v>0</v>
      </c>
      <c r="H50" s="65">
        <v>0</v>
      </c>
      <c r="I50" s="65">
        <v>15</v>
      </c>
      <c r="J50" s="65">
        <v>50</v>
      </c>
      <c r="K50" s="65">
        <v>50</v>
      </c>
      <c r="L50" s="65">
        <v>10</v>
      </c>
      <c r="M50" s="65">
        <v>0</v>
      </c>
      <c r="N50" s="65">
        <v>0</v>
      </c>
      <c r="O50" s="65">
        <v>0</v>
      </c>
      <c r="P50" s="65">
        <v>0</v>
      </c>
      <c r="Q50" s="65">
        <v>10</v>
      </c>
      <c r="R50" s="18">
        <f t="shared" si="2"/>
        <v>235</v>
      </c>
      <c r="S50" s="18"/>
      <c r="T50" s="18">
        <f t="shared" si="3"/>
        <v>0</v>
      </c>
    </row>
    <row r="51" spans="1:20" ht="20.25" customHeight="1">
      <c r="A51" s="18" t="s">
        <v>961</v>
      </c>
      <c r="B51" s="18"/>
      <c r="C51" s="319" t="s">
        <v>964</v>
      </c>
      <c r="D51" s="18" t="s">
        <v>362</v>
      </c>
      <c r="E51" s="18">
        <v>300</v>
      </c>
      <c r="F51" s="18">
        <v>2000</v>
      </c>
      <c r="G51" s="18">
        <v>0</v>
      </c>
      <c r="H51" s="18">
        <v>0</v>
      </c>
      <c r="I51" s="18">
        <v>15</v>
      </c>
      <c r="J51" s="65">
        <v>0</v>
      </c>
      <c r="K51" s="18">
        <v>50</v>
      </c>
      <c r="L51" s="18">
        <v>60</v>
      </c>
      <c r="M51" s="18">
        <v>300</v>
      </c>
      <c r="N51" s="18">
        <v>400</v>
      </c>
      <c r="O51" s="18">
        <v>600</v>
      </c>
      <c r="P51" s="18">
        <v>100</v>
      </c>
      <c r="Q51" s="18">
        <v>100</v>
      </c>
      <c r="R51" s="18">
        <f t="shared" si="2"/>
        <v>3925</v>
      </c>
      <c r="S51" s="18"/>
      <c r="T51" s="18">
        <f t="shared" si="3"/>
        <v>0</v>
      </c>
    </row>
    <row r="52" spans="1:20" ht="24">
      <c r="A52" s="18" t="s">
        <v>963</v>
      </c>
      <c r="B52" s="18"/>
      <c r="C52" s="112" t="s">
        <v>966</v>
      </c>
      <c r="D52" s="18" t="s">
        <v>362</v>
      </c>
      <c r="E52" s="18">
        <v>100</v>
      </c>
      <c r="F52" s="18">
        <v>20</v>
      </c>
      <c r="G52" s="18">
        <v>0</v>
      </c>
      <c r="H52" s="18">
        <v>0</v>
      </c>
      <c r="I52" s="18">
        <v>15</v>
      </c>
      <c r="J52" s="65">
        <v>40</v>
      </c>
      <c r="K52" s="18">
        <v>50</v>
      </c>
      <c r="L52" s="18">
        <v>40</v>
      </c>
      <c r="M52" s="18">
        <v>300</v>
      </c>
      <c r="N52" s="18">
        <v>120</v>
      </c>
      <c r="O52" s="18">
        <v>200</v>
      </c>
      <c r="P52" s="18">
        <v>10</v>
      </c>
      <c r="Q52" s="18">
        <v>100</v>
      </c>
      <c r="R52" s="18">
        <f t="shared" si="2"/>
        <v>995</v>
      </c>
      <c r="S52" s="18"/>
      <c r="T52" s="18">
        <f t="shared" si="3"/>
        <v>0</v>
      </c>
    </row>
    <row r="53" spans="1:20" ht="12">
      <c r="A53" s="18" t="s">
        <v>965</v>
      </c>
      <c r="B53" s="18"/>
      <c r="C53" s="165" t="s">
        <v>968</v>
      </c>
      <c r="D53" s="18" t="s">
        <v>362</v>
      </c>
      <c r="E53" s="18">
        <v>0</v>
      </c>
      <c r="F53" s="18">
        <v>20</v>
      </c>
      <c r="G53" s="18">
        <v>0</v>
      </c>
      <c r="H53" s="18">
        <v>0</v>
      </c>
      <c r="I53" s="18">
        <v>15</v>
      </c>
      <c r="J53" s="65">
        <v>20</v>
      </c>
      <c r="K53" s="18">
        <v>25</v>
      </c>
      <c r="L53" s="18">
        <v>15</v>
      </c>
      <c r="M53" s="18">
        <v>0</v>
      </c>
      <c r="N53" s="18">
        <v>10</v>
      </c>
      <c r="O53" s="18">
        <v>60</v>
      </c>
      <c r="P53" s="18">
        <v>0</v>
      </c>
      <c r="Q53" s="18">
        <v>0</v>
      </c>
      <c r="R53" s="18">
        <f t="shared" si="2"/>
        <v>165</v>
      </c>
      <c r="S53" s="18"/>
      <c r="T53" s="18">
        <f t="shared" si="3"/>
        <v>0</v>
      </c>
    </row>
    <row r="54" spans="1:20" ht="12">
      <c r="A54" s="18" t="s">
        <v>967</v>
      </c>
      <c r="B54" s="18"/>
      <c r="C54" s="165" t="s">
        <v>972</v>
      </c>
      <c r="D54" s="18" t="s">
        <v>32</v>
      </c>
      <c r="E54" s="18">
        <v>0</v>
      </c>
      <c r="F54" s="18">
        <v>20</v>
      </c>
      <c r="G54" s="18">
        <v>0</v>
      </c>
      <c r="H54" s="18">
        <v>5</v>
      </c>
      <c r="I54" s="18">
        <v>5</v>
      </c>
      <c r="J54" s="65">
        <v>40</v>
      </c>
      <c r="K54" s="18">
        <v>0</v>
      </c>
      <c r="L54" s="18">
        <v>5</v>
      </c>
      <c r="M54" s="18">
        <v>0</v>
      </c>
      <c r="N54" s="18">
        <v>0</v>
      </c>
      <c r="O54" s="18">
        <v>0</v>
      </c>
      <c r="P54" s="18">
        <v>5</v>
      </c>
      <c r="Q54" s="18">
        <v>0</v>
      </c>
      <c r="R54" s="18">
        <f t="shared" si="2"/>
        <v>80</v>
      </c>
      <c r="S54" s="18"/>
      <c r="T54" s="18">
        <f t="shared" si="3"/>
        <v>0</v>
      </c>
    </row>
    <row r="55" spans="1:20" ht="27" customHeight="1">
      <c r="A55" s="18" t="s">
        <v>969</v>
      </c>
      <c r="B55" s="18"/>
      <c r="C55" s="112" t="s">
        <v>974</v>
      </c>
      <c r="D55" s="18" t="s">
        <v>32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65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50</v>
      </c>
      <c r="Q55" s="18">
        <v>0</v>
      </c>
      <c r="R55" s="18">
        <f t="shared" si="2"/>
        <v>50</v>
      </c>
      <c r="S55" s="18"/>
      <c r="T55" s="18">
        <f t="shared" si="3"/>
        <v>0</v>
      </c>
    </row>
    <row r="56" spans="1:20" ht="24">
      <c r="A56" s="18" t="s">
        <v>970</v>
      </c>
      <c r="B56" s="18"/>
      <c r="C56" s="112" t="s">
        <v>976</v>
      </c>
      <c r="D56" s="18" t="s">
        <v>32</v>
      </c>
      <c r="E56" s="18">
        <v>150</v>
      </c>
      <c r="F56" s="18">
        <v>0</v>
      </c>
      <c r="G56" s="18">
        <v>0</v>
      </c>
      <c r="H56" s="18">
        <v>0</v>
      </c>
      <c r="I56" s="18">
        <v>0</v>
      </c>
      <c r="J56" s="65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f t="shared" si="2"/>
        <v>150</v>
      </c>
      <c r="S56" s="18"/>
      <c r="T56" s="18">
        <f t="shared" si="3"/>
        <v>0</v>
      </c>
    </row>
    <row r="57" spans="1:20" ht="24">
      <c r="A57" s="18" t="s">
        <v>971</v>
      </c>
      <c r="B57" s="18"/>
      <c r="C57" s="112" t="s">
        <v>978</v>
      </c>
      <c r="D57" s="18" t="s">
        <v>32</v>
      </c>
      <c r="E57" s="18">
        <v>100</v>
      </c>
      <c r="F57" s="18">
        <v>300</v>
      </c>
      <c r="G57" s="18">
        <v>80</v>
      </c>
      <c r="H57" s="18">
        <v>100</v>
      </c>
      <c r="I57" s="18">
        <v>150</v>
      </c>
      <c r="J57" s="65">
        <v>150</v>
      </c>
      <c r="K57" s="18">
        <v>0</v>
      </c>
      <c r="L57" s="18">
        <v>150</v>
      </c>
      <c r="M57" s="18">
        <v>0</v>
      </c>
      <c r="N57" s="18">
        <v>0</v>
      </c>
      <c r="O57" s="18">
        <v>0</v>
      </c>
      <c r="P57" s="18">
        <v>100</v>
      </c>
      <c r="Q57" s="18">
        <v>50</v>
      </c>
      <c r="R57" s="18">
        <f t="shared" si="2"/>
        <v>1180</v>
      </c>
      <c r="S57" s="18"/>
      <c r="T57" s="18">
        <f t="shared" si="3"/>
        <v>0</v>
      </c>
    </row>
    <row r="58" spans="1:20" ht="12">
      <c r="A58" s="18"/>
      <c r="B58" s="97"/>
      <c r="C58" s="311" t="s">
        <v>162</v>
      </c>
      <c r="D58" s="18"/>
      <c r="E58" s="18"/>
      <c r="F58" s="18"/>
      <c r="G58" s="18"/>
      <c r="H58" s="18"/>
      <c r="I58" s="18"/>
      <c r="J58" s="18"/>
      <c r="K58" s="11"/>
      <c r="L58" s="86"/>
      <c r="M58" s="14"/>
      <c r="N58" s="14"/>
      <c r="O58" s="14"/>
      <c r="P58" s="14"/>
      <c r="Q58" s="14"/>
      <c r="R58" s="18"/>
      <c r="S58" s="18"/>
      <c r="T58" s="18">
        <f t="shared" si="3"/>
        <v>0</v>
      </c>
    </row>
    <row r="59" spans="1:20" ht="19.5" customHeight="1">
      <c r="A59" s="18" t="s">
        <v>973</v>
      </c>
      <c r="B59" s="97"/>
      <c r="C59" s="112" t="s">
        <v>980</v>
      </c>
      <c r="D59" s="18" t="s">
        <v>32</v>
      </c>
      <c r="E59" s="65">
        <v>120</v>
      </c>
      <c r="F59" s="65">
        <v>100</v>
      </c>
      <c r="G59" s="65">
        <v>30</v>
      </c>
      <c r="H59" s="65">
        <v>20</v>
      </c>
      <c r="I59" s="65">
        <v>80</v>
      </c>
      <c r="J59" s="65">
        <v>100</v>
      </c>
      <c r="K59" s="65">
        <v>60</v>
      </c>
      <c r="L59" s="70">
        <v>10</v>
      </c>
      <c r="M59" s="65">
        <v>30</v>
      </c>
      <c r="N59" s="65">
        <v>50</v>
      </c>
      <c r="O59" s="65">
        <v>0</v>
      </c>
      <c r="P59" s="65">
        <v>20</v>
      </c>
      <c r="Q59" s="65">
        <v>50</v>
      </c>
      <c r="R59" s="18">
        <f t="shared" si="2"/>
        <v>670</v>
      </c>
      <c r="S59" s="18"/>
      <c r="T59" s="18">
        <f t="shared" si="3"/>
        <v>0</v>
      </c>
    </row>
    <row r="60" spans="1:20" ht="12">
      <c r="A60" s="18" t="s">
        <v>975</v>
      </c>
      <c r="B60" s="97"/>
      <c r="C60" s="112" t="s">
        <v>982</v>
      </c>
      <c r="D60" s="18" t="s">
        <v>983</v>
      </c>
      <c r="E60" s="65">
        <v>80</v>
      </c>
      <c r="F60" s="65">
        <v>30</v>
      </c>
      <c r="G60" s="65">
        <v>0</v>
      </c>
      <c r="H60" s="65">
        <v>20</v>
      </c>
      <c r="I60" s="65">
        <v>200</v>
      </c>
      <c r="J60" s="65">
        <v>100</v>
      </c>
      <c r="K60" s="65">
        <v>120</v>
      </c>
      <c r="L60" s="70">
        <v>60</v>
      </c>
      <c r="M60" s="65">
        <v>20</v>
      </c>
      <c r="N60" s="65">
        <v>100</v>
      </c>
      <c r="O60" s="65">
        <v>60</v>
      </c>
      <c r="P60" s="65">
        <v>50</v>
      </c>
      <c r="Q60" s="65">
        <v>50</v>
      </c>
      <c r="R60" s="18">
        <f t="shared" si="2"/>
        <v>890</v>
      </c>
      <c r="S60" s="18"/>
      <c r="T60" s="18">
        <f t="shared" si="3"/>
        <v>0</v>
      </c>
    </row>
    <row r="61" spans="1:20" ht="48">
      <c r="A61" s="18" t="s">
        <v>977</v>
      </c>
      <c r="B61" s="97"/>
      <c r="C61" s="112" t="s">
        <v>985</v>
      </c>
      <c r="D61" s="164" t="s">
        <v>986</v>
      </c>
      <c r="E61" s="65">
        <v>3000</v>
      </c>
      <c r="F61" s="65">
        <v>9000</v>
      </c>
      <c r="G61" s="65">
        <v>6000</v>
      </c>
      <c r="H61" s="65">
        <v>2000</v>
      </c>
      <c r="I61" s="65">
        <v>400</v>
      </c>
      <c r="J61" s="197">
        <v>4000</v>
      </c>
      <c r="K61" s="65">
        <v>2000</v>
      </c>
      <c r="L61" s="70">
        <v>1500</v>
      </c>
      <c r="M61" s="65">
        <v>300</v>
      </c>
      <c r="N61" s="65">
        <v>2500</v>
      </c>
      <c r="O61" s="65">
        <v>7000</v>
      </c>
      <c r="P61" s="65">
        <v>500</v>
      </c>
      <c r="Q61" s="65">
        <v>2000</v>
      </c>
      <c r="R61" s="18">
        <f t="shared" si="2"/>
        <v>40200</v>
      </c>
      <c r="S61" s="18"/>
      <c r="T61" s="18">
        <f t="shared" si="3"/>
        <v>0</v>
      </c>
    </row>
    <row r="62" spans="1:20" ht="12">
      <c r="A62" s="18" t="s">
        <v>979</v>
      </c>
      <c r="B62" s="97"/>
      <c r="C62" s="112" t="s">
        <v>988</v>
      </c>
      <c r="D62" s="164" t="s">
        <v>32</v>
      </c>
      <c r="E62" s="65">
        <v>30</v>
      </c>
      <c r="F62" s="65">
        <v>20</v>
      </c>
      <c r="G62" s="65">
        <v>0</v>
      </c>
      <c r="H62" s="65">
        <v>10</v>
      </c>
      <c r="I62" s="65">
        <v>20</v>
      </c>
      <c r="J62" s="65">
        <v>50</v>
      </c>
      <c r="K62" s="65">
        <v>25</v>
      </c>
      <c r="L62" s="70">
        <v>0</v>
      </c>
      <c r="M62" s="65">
        <v>0</v>
      </c>
      <c r="N62" s="65">
        <v>10</v>
      </c>
      <c r="O62" s="65">
        <v>30</v>
      </c>
      <c r="P62" s="65">
        <v>20</v>
      </c>
      <c r="Q62" s="65">
        <v>5</v>
      </c>
      <c r="R62" s="18">
        <f t="shared" si="2"/>
        <v>220</v>
      </c>
      <c r="S62" s="18"/>
      <c r="T62" s="18">
        <f t="shared" si="3"/>
        <v>0</v>
      </c>
    </row>
    <row r="63" spans="1:20" ht="12">
      <c r="A63" s="18" t="s">
        <v>981</v>
      </c>
      <c r="B63" s="97"/>
      <c r="C63" s="112" t="s">
        <v>990</v>
      </c>
      <c r="D63" s="18" t="s">
        <v>32</v>
      </c>
      <c r="E63" s="65">
        <v>80</v>
      </c>
      <c r="F63" s="65">
        <v>50</v>
      </c>
      <c r="G63" s="65">
        <v>10</v>
      </c>
      <c r="H63" s="65">
        <v>10</v>
      </c>
      <c r="I63" s="65">
        <v>20</v>
      </c>
      <c r="J63" s="65">
        <v>10</v>
      </c>
      <c r="K63" s="65">
        <v>50</v>
      </c>
      <c r="L63" s="70">
        <v>15</v>
      </c>
      <c r="M63" s="65">
        <v>15</v>
      </c>
      <c r="N63" s="65">
        <v>30</v>
      </c>
      <c r="O63" s="65">
        <v>50</v>
      </c>
      <c r="P63" s="65">
        <v>20</v>
      </c>
      <c r="Q63" s="65">
        <v>10</v>
      </c>
      <c r="R63" s="18">
        <f t="shared" si="2"/>
        <v>370</v>
      </c>
      <c r="S63" s="18"/>
      <c r="T63" s="18">
        <f t="shared" si="3"/>
        <v>0</v>
      </c>
    </row>
    <row r="64" spans="1:20" ht="12">
      <c r="A64" s="18" t="s">
        <v>984</v>
      </c>
      <c r="B64" s="97"/>
      <c r="C64" s="112" t="s">
        <v>992</v>
      </c>
      <c r="D64" s="18" t="s">
        <v>32</v>
      </c>
      <c r="E64" s="65">
        <v>500</v>
      </c>
      <c r="F64" s="65">
        <v>1000</v>
      </c>
      <c r="G64" s="65">
        <v>30</v>
      </c>
      <c r="H64" s="65">
        <v>50</v>
      </c>
      <c r="I64" s="65">
        <v>300</v>
      </c>
      <c r="J64" s="65">
        <v>500</v>
      </c>
      <c r="K64" s="65">
        <v>200</v>
      </c>
      <c r="L64" s="70">
        <v>60</v>
      </c>
      <c r="M64" s="65">
        <v>100</v>
      </c>
      <c r="N64" s="65">
        <v>150</v>
      </c>
      <c r="O64" s="65">
        <v>400</v>
      </c>
      <c r="P64" s="65">
        <v>100</v>
      </c>
      <c r="Q64" s="65">
        <v>200</v>
      </c>
      <c r="R64" s="18">
        <f t="shared" si="2"/>
        <v>3590</v>
      </c>
      <c r="S64" s="18"/>
      <c r="T64" s="18">
        <f t="shared" si="3"/>
        <v>0</v>
      </c>
    </row>
    <row r="65" spans="1:20" ht="12">
      <c r="A65" s="18" t="s">
        <v>987</v>
      </c>
      <c r="B65" s="97"/>
      <c r="C65" s="112" t="s">
        <v>994</v>
      </c>
      <c r="D65" s="18" t="s">
        <v>32</v>
      </c>
      <c r="E65" s="65">
        <v>120</v>
      </c>
      <c r="F65" s="65">
        <v>150</v>
      </c>
      <c r="G65" s="65">
        <v>10</v>
      </c>
      <c r="H65" s="65">
        <v>10</v>
      </c>
      <c r="I65" s="65">
        <v>80</v>
      </c>
      <c r="J65" s="65">
        <v>150</v>
      </c>
      <c r="K65" s="65">
        <v>70</v>
      </c>
      <c r="L65" s="70">
        <v>15</v>
      </c>
      <c r="M65" s="65">
        <v>60</v>
      </c>
      <c r="N65" s="65">
        <v>0</v>
      </c>
      <c r="O65" s="65">
        <v>70</v>
      </c>
      <c r="P65" s="65">
        <v>50</v>
      </c>
      <c r="Q65" s="65">
        <v>20</v>
      </c>
      <c r="R65" s="18">
        <f t="shared" si="2"/>
        <v>805</v>
      </c>
      <c r="S65" s="18"/>
      <c r="T65" s="18">
        <f t="shared" si="3"/>
        <v>0</v>
      </c>
    </row>
    <row r="66" spans="1:20" ht="12">
      <c r="A66" s="18" t="s">
        <v>989</v>
      </c>
      <c r="B66" s="97"/>
      <c r="C66" s="112" t="s">
        <v>996</v>
      </c>
      <c r="D66" s="18" t="s">
        <v>983</v>
      </c>
      <c r="E66" s="65">
        <v>300</v>
      </c>
      <c r="F66" s="65">
        <v>600</v>
      </c>
      <c r="G66" s="65">
        <v>600</v>
      </c>
      <c r="H66" s="65">
        <v>300</v>
      </c>
      <c r="I66" s="65">
        <v>500</v>
      </c>
      <c r="J66" s="197">
        <v>500</v>
      </c>
      <c r="K66" s="65">
        <v>800</v>
      </c>
      <c r="L66" s="70">
        <v>150</v>
      </c>
      <c r="M66" s="65">
        <v>60</v>
      </c>
      <c r="N66" s="65">
        <v>500</v>
      </c>
      <c r="O66" s="65">
        <v>1000</v>
      </c>
      <c r="P66" s="65">
        <v>300</v>
      </c>
      <c r="Q66" s="65">
        <v>200</v>
      </c>
      <c r="R66" s="18">
        <f t="shared" si="2"/>
        <v>5810</v>
      </c>
      <c r="S66" s="18"/>
      <c r="T66" s="18">
        <f t="shared" si="3"/>
        <v>0</v>
      </c>
    </row>
    <row r="67" spans="1:20" ht="20.25" customHeight="1">
      <c r="A67" s="18" t="s">
        <v>991</v>
      </c>
      <c r="B67" s="97"/>
      <c r="C67" s="112" t="s">
        <v>998</v>
      </c>
      <c r="D67" s="18" t="s">
        <v>32</v>
      </c>
      <c r="E67" s="65">
        <v>100</v>
      </c>
      <c r="F67" s="65">
        <v>0</v>
      </c>
      <c r="G67" s="65">
        <v>0</v>
      </c>
      <c r="H67" s="65">
        <v>0</v>
      </c>
      <c r="I67" s="65">
        <v>10</v>
      </c>
      <c r="J67" s="65">
        <v>10</v>
      </c>
      <c r="K67" s="65">
        <v>25</v>
      </c>
      <c r="L67" s="70">
        <v>0</v>
      </c>
      <c r="M67" s="65">
        <v>0</v>
      </c>
      <c r="N67" s="65">
        <v>10</v>
      </c>
      <c r="O67" s="65">
        <v>0</v>
      </c>
      <c r="P67" s="65">
        <v>10</v>
      </c>
      <c r="Q67" s="65">
        <v>0</v>
      </c>
      <c r="R67" s="18">
        <f t="shared" si="2"/>
        <v>165</v>
      </c>
      <c r="S67" s="18"/>
      <c r="T67" s="18">
        <f t="shared" si="3"/>
        <v>0</v>
      </c>
    </row>
    <row r="68" spans="1:20" ht="24">
      <c r="A68" s="18" t="s">
        <v>993</v>
      </c>
      <c r="B68" s="97"/>
      <c r="C68" s="112" t="s">
        <v>1000</v>
      </c>
      <c r="D68" s="18" t="s">
        <v>983</v>
      </c>
      <c r="E68" s="65">
        <v>300</v>
      </c>
      <c r="F68" s="65">
        <v>600</v>
      </c>
      <c r="G68" s="65">
        <v>150</v>
      </c>
      <c r="H68" s="65">
        <v>80</v>
      </c>
      <c r="I68" s="65">
        <v>200</v>
      </c>
      <c r="J68" s="65">
        <v>300</v>
      </c>
      <c r="K68" s="65">
        <v>120</v>
      </c>
      <c r="L68" s="70">
        <v>100</v>
      </c>
      <c r="M68" s="65">
        <v>100</v>
      </c>
      <c r="N68" s="65">
        <v>200</v>
      </c>
      <c r="O68" s="65">
        <v>1000</v>
      </c>
      <c r="P68" s="65">
        <v>250</v>
      </c>
      <c r="Q68" s="65">
        <v>100</v>
      </c>
      <c r="R68" s="18">
        <f t="shared" si="2"/>
        <v>3500</v>
      </c>
      <c r="S68" s="18"/>
      <c r="T68" s="18">
        <f t="shared" si="3"/>
        <v>0</v>
      </c>
    </row>
    <row r="69" spans="1:20" ht="12">
      <c r="A69" s="18" t="s">
        <v>995</v>
      </c>
      <c r="B69" s="97"/>
      <c r="C69" s="112" t="s">
        <v>1002</v>
      </c>
      <c r="D69" s="18" t="s">
        <v>32</v>
      </c>
      <c r="E69" s="65">
        <v>150</v>
      </c>
      <c r="F69" s="65">
        <v>200</v>
      </c>
      <c r="G69" s="65">
        <v>25</v>
      </c>
      <c r="H69" s="65">
        <v>50</v>
      </c>
      <c r="I69" s="65">
        <v>80</v>
      </c>
      <c r="J69" s="65">
        <v>100</v>
      </c>
      <c r="K69" s="65">
        <v>50</v>
      </c>
      <c r="L69" s="70">
        <v>20</v>
      </c>
      <c r="M69" s="65">
        <v>15</v>
      </c>
      <c r="N69" s="65">
        <v>100</v>
      </c>
      <c r="O69" s="65">
        <v>300</v>
      </c>
      <c r="P69" s="65">
        <v>100</v>
      </c>
      <c r="Q69" s="65">
        <v>100</v>
      </c>
      <c r="R69" s="18">
        <f t="shared" si="2"/>
        <v>1290</v>
      </c>
      <c r="S69" s="18"/>
      <c r="T69" s="18">
        <f t="shared" si="3"/>
        <v>0</v>
      </c>
    </row>
    <row r="70" spans="1:20" ht="12">
      <c r="A70" s="18" t="s">
        <v>997</v>
      </c>
      <c r="B70" s="97"/>
      <c r="C70" s="112" t="s">
        <v>1004</v>
      </c>
      <c r="D70" s="18" t="s">
        <v>32</v>
      </c>
      <c r="E70" s="65">
        <v>200</v>
      </c>
      <c r="F70" s="65">
        <v>300</v>
      </c>
      <c r="G70" s="65">
        <v>100</v>
      </c>
      <c r="H70" s="65">
        <v>100</v>
      </c>
      <c r="I70" s="65">
        <v>150</v>
      </c>
      <c r="J70" s="65">
        <v>200</v>
      </c>
      <c r="K70" s="65">
        <v>50</v>
      </c>
      <c r="L70" s="70">
        <v>150</v>
      </c>
      <c r="M70" s="65">
        <v>30</v>
      </c>
      <c r="N70" s="65">
        <v>200</v>
      </c>
      <c r="O70" s="65">
        <v>100</v>
      </c>
      <c r="P70" s="65">
        <v>200</v>
      </c>
      <c r="Q70" s="65">
        <v>30</v>
      </c>
      <c r="R70" s="18">
        <f t="shared" si="2"/>
        <v>1810</v>
      </c>
      <c r="S70" s="18"/>
      <c r="T70" s="18">
        <f t="shared" si="3"/>
        <v>0</v>
      </c>
    </row>
    <row r="71" spans="1:20" ht="12">
      <c r="A71" s="58"/>
      <c r="B71" s="5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47" t="s">
        <v>76</v>
      </c>
      <c r="T71" s="323">
        <f>SUM(T46:T70)</f>
        <v>0</v>
      </c>
    </row>
    <row r="72" spans="1:20" ht="12">
      <c r="A72" s="58"/>
      <c r="B72" s="5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">
      <c r="A73" s="58"/>
      <c r="B73" s="5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">
      <c r="A74" s="58"/>
      <c r="B74" s="58"/>
      <c r="C74" s="1"/>
      <c r="D74" s="1"/>
      <c r="E74" s="1"/>
      <c r="F74" s="6"/>
      <c r="G74" s="1"/>
      <c r="H74" s="181"/>
      <c r="I74" s="1"/>
      <c r="J74" s="1"/>
      <c r="K74" s="181"/>
      <c r="L74" s="1"/>
      <c r="M74" s="1"/>
      <c r="N74" s="1"/>
      <c r="O74" s="1"/>
      <c r="P74" s="1"/>
      <c r="Q74" s="1"/>
      <c r="R74" s="1"/>
      <c r="S74" s="1"/>
      <c r="T74" s="1"/>
    </row>
    <row r="75" spans="1:20" ht="18.75" customHeight="1">
      <c r="A75" s="6"/>
      <c r="B75" s="5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">
      <c r="A76" s="6"/>
      <c r="B76" s="5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">
      <c r="A77" s="6"/>
      <c r="B77" s="5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">
      <c r="A78" s="6"/>
      <c r="B78" s="5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">
      <c r="A79" s="6"/>
      <c r="B79" s="5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">
      <c r="A80" s="6"/>
      <c r="B80" s="5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315"/>
      <c r="B81" s="6"/>
      <c r="C81" s="18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"/>
      <c r="T81" s="1"/>
    </row>
    <row r="82" spans="1:20" ht="45">
      <c r="A82" s="316" t="s">
        <v>1076</v>
      </c>
      <c r="B82" s="164" t="s">
        <v>3</v>
      </c>
      <c r="C82" s="34" t="s">
        <v>4</v>
      </c>
      <c r="D82" s="110" t="s">
        <v>891</v>
      </c>
      <c r="E82" s="404" t="s">
        <v>892</v>
      </c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110" t="s">
        <v>479</v>
      </c>
      <c r="T82" s="13" t="s">
        <v>9</v>
      </c>
    </row>
    <row r="83" spans="1:20" ht="24">
      <c r="A83" s="18"/>
      <c r="B83" s="18"/>
      <c r="C83" s="320"/>
      <c r="D83" s="40"/>
      <c r="E83" s="34" t="s">
        <v>12</v>
      </c>
      <c r="F83" s="34" t="s">
        <v>13</v>
      </c>
      <c r="G83" s="40" t="s">
        <v>249</v>
      </c>
      <c r="H83" s="370" t="s">
        <v>15</v>
      </c>
      <c r="I83" s="40" t="s">
        <v>16</v>
      </c>
      <c r="J83" s="64" t="s">
        <v>250</v>
      </c>
      <c r="K83" s="14" t="s">
        <v>18</v>
      </c>
      <c r="L83" s="14" t="s">
        <v>19</v>
      </c>
      <c r="M83" s="14" t="s">
        <v>20</v>
      </c>
      <c r="N83" s="14" t="s">
        <v>21</v>
      </c>
      <c r="O83" s="14" t="s">
        <v>22</v>
      </c>
      <c r="P83" s="14" t="s">
        <v>23</v>
      </c>
      <c r="Q83" s="31" t="s">
        <v>895</v>
      </c>
      <c r="R83" s="18" t="s">
        <v>182</v>
      </c>
      <c r="S83" s="143" t="s">
        <v>78</v>
      </c>
      <c r="T83" s="318">
        <f>T71</f>
        <v>0</v>
      </c>
    </row>
    <row r="84" spans="1:20" ht="12">
      <c r="A84" s="18" t="s">
        <v>999</v>
      </c>
      <c r="B84" s="18"/>
      <c r="C84" s="112" t="s">
        <v>1006</v>
      </c>
      <c r="D84" s="18" t="s">
        <v>32</v>
      </c>
      <c r="E84" s="65">
        <v>300</v>
      </c>
      <c r="F84" s="65">
        <v>200</v>
      </c>
      <c r="G84" s="65">
        <v>60</v>
      </c>
      <c r="H84" s="347">
        <v>100</v>
      </c>
      <c r="I84" s="65">
        <v>100</v>
      </c>
      <c r="J84" s="70">
        <v>80</v>
      </c>
      <c r="K84" s="65">
        <v>40</v>
      </c>
      <c r="L84" s="65">
        <v>50</v>
      </c>
      <c r="M84" s="65">
        <v>30</v>
      </c>
      <c r="N84" s="65">
        <v>50</v>
      </c>
      <c r="O84" s="65">
        <v>200</v>
      </c>
      <c r="P84" s="65">
        <v>100</v>
      </c>
      <c r="Q84" s="65">
        <v>100</v>
      </c>
      <c r="R84" s="18">
        <f aca="true" t="shared" si="4" ref="R84:R93">SUM(E84:Q84)</f>
        <v>1410</v>
      </c>
      <c r="S84" s="97"/>
      <c r="T84" s="18">
        <f aca="true" t="shared" si="5" ref="T84:T93">R84*S84</f>
        <v>0</v>
      </c>
    </row>
    <row r="85" spans="1:20" ht="12">
      <c r="A85" s="18" t="s">
        <v>1001</v>
      </c>
      <c r="B85" s="18"/>
      <c r="C85" s="112" t="s">
        <v>1008</v>
      </c>
      <c r="D85" s="18" t="s">
        <v>32</v>
      </c>
      <c r="E85" s="65">
        <v>150</v>
      </c>
      <c r="F85" s="65">
        <v>200</v>
      </c>
      <c r="G85" s="65">
        <v>25</v>
      </c>
      <c r="H85" s="347">
        <v>100</v>
      </c>
      <c r="I85" s="65">
        <v>60</v>
      </c>
      <c r="J85" s="70">
        <v>80</v>
      </c>
      <c r="K85" s="65">
        <v>70</v>
      </c>
      <c r="L85" s="65">
        <v>30</v>
      </c>
      <c r="M85" s="65">
        <v>30</v>
      </c>
      <c r="N85" s="65">
        <v>100</v>
      </c>
      <c r="O85" s="65">
        <v>100</v>
      </c>
      <c r="P85" s="65">
        <v>20</v>
      </c>
      <c r="Q85" s="65">
        <v>50</v>
      </c>
      <c r="R85" s="18">
        <f t="shared" si="4"/>
        <v>1015</v>
      </c>
      <c r="S85" s="97"/>
      <c r="T85" s="18">
        <f t="shared" si="5"/>
        <v>0</v>
      </c>
    </row>
    <row r="86" spans="1:20" ht="12">
      <c r="A86" s="18" t="s">
        <v>1003</v>
      </c>
      <c r="B86" s="18"/>
      <c r="C86" s="112" t="s">
        <v>1010</v>
      </c>
      <c r="D86" s="18" t="s">
        <v>32</v>
      </c>
      <c r="E86" s="65">
        <v>120</v>
      </c>
      <c r="F86" s="65">
        <v>200</v>
      </c>
      <c r="G86" s="65">
        <v>80</v>
      </c>
      <c r="H86" s="347">
        <v>80</v>
      </c>
      <c r="I86" s="65">
        <v>80</v>
      </c>
      <c r="J86" s="70">
        <v>150</v>
      </c>
      <c r="K86" s="65">
        <v>150</v>
      </c>
      <c r="L86" s="65">
        <v>30</v>
      </c>
      <c r="M86" s="65">
        <v>30</v>
      </c>
      <c r="N86" s="65">
        <v>60</v>
      </c>
      <c r="O86" s="65">
        <v>100</v>
      </c>
      <c r="P86" s="65">
        <v>30</v>
      </c>
      <c r="Q86" s="65">
        <v>80</v>
      </c>
      <c r="R86" s="18">
        <f t="shared" si="4"/>
        <v>1190</v>
      </c>
      <c r="S86" s="97"/>
      <c r="T86" s="18">
        <f t="shared" si="5"/>
        <v>0</v>
      </c>
    </row>
    <row r="87" spans="1:20" ht="12">
      <c r="A87" s="18" t="s">
        <v>1005</v>
      </c>
      <c r="B87" s="18"/>
      <c r="C87" s="112" t="s">
        <v>1012</v>
      </c>
      <c r="D87" s="18" t="s">
        <v>983</v>
      </c>
      <c r="E87" s="65">
        <v>150</v>
      </c>
      <c r="F87" s="65">
        <v>100</v>
      </c>
      <c r="G87" s="65">
        <v>600</v>
      </c>
      <c r="H87" s="347"/>
      <c r="I87" s="65">
        <v>200</v>
      </c>
      <c r="J87" s="70">
        <v>600</v>
      </c>
      <c r="K87" s="65">
        <v>150</v>
      </c>
      <c r="L87" s="65">
        <v>200</v>
      </c>
      <c r="M87" s="65">
        <v>50</v>
      </c>
      <c r="N87" s="65">
        <v>300</v>
      </c>
      <c r="O87" s="65">
        <v>400</v>
      </c>
      <c r="P87" s="65">
        <v>300</v>
      </c>
      <c r="Q87" s="65">
        <v>30</v>
      </c>
      <c r="R87" s="18">
        <f t="shared" si="4"/>
        <v>3080</v>
      </c>
      <c r="S87" s="97"/>
      <c r="T87" s="18">
        <f t="shared" si="5"/>
        <v>0</v>
      </c>
    </row>
    <row r="88" spans="1:20" ht="24">
      <c r="A88" s="18" t="s">
        <v>1007</v>
      </c>
      <c r="B88" s="18"/>
      <c r="C88" s="112" t="s">
        <v>1014</v>
      </c>
      <c r="D88" s="18" t="s">
        <v>983</v>
      </c>
      <c r="E88" s="65">
        <v>500</v>
      </c>
      <c r="F88" s="65">
        <v>500</v>
      </c>
      <c r="G88" s="65">
        <v>10000</v>
      </c>
      <c r="H88" s="347">
        <v>600</v>
      </c>
      <c r="I88" s="65">
        <v>150</v>
      </c>
      <c r="J88" s="70">
        <v>500</v>
      </c>
      <c r="K88" s="65">
        <v>600</v>
      </c>
      <c r="L88" s="65">
        <v>500</v>
      </c>
      <c r="M88" s="65">
        <v>200</v>
      </c>
      <c r="N88" s="65">
        <v>500</v>
      </c>
      <c r="O88" s="65">
        <v>2500</v>
      </c>
      <c r="P88" s="65">
        <v>600</v>
      </c>
      <c r="Q88" s="65">
        <v>200</v>
      </c>
      <c r="R88" s="18">
        <f t="shared" si="4"/>
        <v>17350</v>
      </c>
      <c r="S88" s="97"/>
      <c r="T88" s="18">
        <f t="shared" si="5"/>
        <v>0</v>
      </c>
    </row>
    <row r="89" spans="1:20" ht="36">
      <c r="A89" s="18" t="s">
        <v>1009</v>
      </c>
      <c r="B89" s="18"/>
      <c r="C89" s="112" t="s">
        <v>1017</v>
      </c>
      <c r="D89" s="18" t="s">
        <v>32</v>
      </c>
      <c r="E89" s="66">
        <v>0</v>
      </c>
      <c r="F89" s="66">
        <v>100</v>
      </c>
      <c r="G89" s="66">
        <v>0</v>
      </c>
      <c r="H89" s="348">
        <v>0</v>
      </c>
      <c r="I89" s="66">
        <v>50</v>
      </c>
      <c r="J89" s="67">
        <v>0</v>
      </c>
      <c r="K89" s="66">
        <v>150</v>
      </c>
      <c r="L89" s="66">
        <v>0</v>
      </c>
      <c r="M89" s="66">
        <v>0</v>
      </c>
      <c r="N89" s="66">
        <v>40</v>
      </c>
      <c r="O89" s="66">
        <v>0</v>
      </c>
      <c r="P89" s="66">
        <v>300</v>
      </c>
      <c r="Q89" s="66">
        <v>0</v>
      </c>
      <c r="R89" s="18">
        <f t="shared" si="4"/>
        <v>640</v>
      </c>
      <c r="S89" s="143"/>
      <c r="T89" s="18">
        <f t="shared" si="5"/>
        <v>0</v>
      </c>
    </row>
    <row r="90" spans="1:20" ht="36">
      <c r="A90" s="18" t="s">
        <v>1011</v>
      </c>
      <c r="B90" s="18"/>
      <c r="C90" s="112" t="s">
        <v>1018</v>
      </c>
      <c r="D90" s="18" t="s">
        <v>32</v>
      </c>
      <c r="E90" s="66">
        <v>0</v>
      </c>
      <c r="F90" s="66">
        <v>100</v>
      </c>
      <c r="G90" s="66">
        <v>0</v>
      </c>
      <c r="H90" s="348">
        <v>0</v>
      </c>
      <c r="I90" s="66">
        <v>50</v>
      </c>
      <c r="J90" s="67">
        <v>20</v>
      </c>
      <c r="K90" s="66">
        <v>150</v>
      </c>
      <c r="L90" s="66">
        <v>0</v>
      </c>
      <c r="M90" s="66">
        <v>0</v>
      </c>
      <c r="N90" s="66">
        <v>30</v>
      </c>
      <c r="O90" s="66">
        <v>0</v>
      </c>
      <c r="P90" s="66">
        <v>0</v>
      </c>
      <c r="Q90" s="66">
        <v>0</v>
      </c>
      <c r="R90" s="18">
        <f t="shared" si="4"/>
        <v>350</v>
      </c>
      <c r="S90" s="143"/>
      <c r="T90" s="18">
        <f t="shared" si="5"/>
        <v>0</v>
      </c>
    </row>
    <row r="91" spans="1:20" ht="24">
      <c r="A91" s="18" t="s">
        <v>1013</v>
      </c>
      <c r="B91" s="18"/>
      <c r="C91" s="112" t="s">
        <v>1019</v>
      </c>
      <c r="D91" s="18" t="s">
        <v>32</v>
      </c>
      <c r="E91" s="66">
        <v>350</v>
      </c>
      <c r="F91" s="66">
        <v>100</v>
      </c>
      <c r="G91" s="66">
        <v>500</v>
      </c>
      <c r="H91" s="348">
        <v>300</v>
      </c>
      <c r="I91" s="66">
        <v>50</v>
      </c>
      <c r="J91" s="67">
        <v>500</v>
      </c>
      <c r="K91" s="66">
        <v>150</v>
      </c>
      <c r="L91" s="66">
        <v>0</v>
      </c>
      <c r="M91" s="66">
        <v>80</v>
      </c>
      <c r="N91" s="66">
        <v>50</v>
      </c>
      <c r="O91" s="66">
        <v>400</v>
      </c>
      <c r="P91" s="66">
        <v>200</v>
      </c>
      <c r="Q91" s="66">
        <v>100</v>
      </c>
      <c r="R91" s="18">
        <f t="shared" si="4"/>
        <v>2780</v>
      </c>
      <c r="S91" s="143"/>
      <c r="T91" s="18">
        <f t="shared" si="5"/>
        <v>0</v>
      </c>
    </row>
    <row r="92" spans="1:20" ht="12">
      <c r="A92" s="18" t="s">
        <v>1015</v>
      </c>
      <c r="B92" s="18"/>
      <c r="C92" s="130" t="s">
        <v>1020</v>
      </c>
      <c r="D92" s="40" t="s">
        <v>32</v>
      </c>
      <c r="E92" s="66">
        <v>120</v>
      </c>
      <c r="F92" s="66">
        <v>50</v>
      </c>
      <c r="G92" s="66">
        <v>0</v>
      </c>
      <c r="H92" s="348">
        <v>40</v>
      </c>
      <c r="I92" s="66">
        <v>60</v>
      </c>
      <c r="J92" s="66">
        <v>80</v>
      </c>
      <c r="K92" s="66">
        <v>25</v>
      </c>
      <c r="L92" s="66">
        <v>15</v>
      </c>
      <c r="M92" s="66">
        <v>5</v>
      </c>
      <c r="N92" s="66">
        <v>50</v>
      </c>
      <c r="O92" s="66">
        <v>0</v>
      </c>
      <c r="P92" s="66">
        <v>20</v>
      </c>
      <c r="Q92" s="66">
        <v>50</v>
      </c>
      <c r="R92" s="18">
        <f t="shared" si="4"/>
        <v>515</v>
      </c>
      <c r="S92" s="143"/>
      <c r="T92" s="18">
        <f t="shared" si="5"/>
        <v>0</v>
      </c>
    </row>
    <row r="93" spans="1:20" ht="12">
      <c r="A93" s="18" t="s">
        <v>1016</v>
      </c>
      <c r="B93" s="18"/>
      <c r="C93" s="99" t="s">
        <v>1021</v>
      </c>
      <c r="D93" s="18" t="s">
        <v>32</v>
      </c>
      <c r="E93" s="65">
        <v>150</v>
      </c>
      <c r="F93" s="65">
        <v>100</v>
      </c>
      <c r="G93" s="65">
        <v>60</v>
      </c>
      <c r="H93" s="347">
        <v>60</v>
      </c>
      <c r="I93" s="65">
        <v>150</v>
      </c>
      <c r="J93" s="65">
        <v>200</v>
      </c>
      <c r="K93" s="65">
        <v>50</v>
      </c>
      <c r="L93" s="65">
        <v>30</v>
      </c>
      <c r="M93" s="65">
        <v>50</v>
      </c>
      <c r="N93" s="65">
        <v>550</v>
      </c>
      <c r="O93" s="65">
        <v>20</v>
      </c>
      <c r="P93" s="65">
        <v>100</v>
      </c>
      <c r="Q93" s="65">
        <v>80</v>
      </c>
      <c r="R93" s="18">
        <f t="shared" si="4"/>
        <v>1600</v>
      </c>
      <c r="S93" s="18"/>
      <c r="T93" s="18">
        <f t="shared" si="5"/>
        <v>0</v>
      </c>
    </row>
    <row r="94" spans="1:20" ht="12">
      <c r="A94" s="6"/>
      <c r="B94" s="6"/>
      <c r="C94" s="150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372" t="s">
        <v>25</v>
      </c>
      <c r="R94" s="97"/>
      <c r="S94" s="371" t="s">
        <v>1022</v>
      </c>
      <c r="T94" s="369">
        <f>SUM(T83:T93)</f>
        <v>0</v>
      </c>
    </row>
    <row r="95" spans="1:20" ht="12">
      <c r="A95" s="6"/>
      <c r="B95" s="6"/>
      <c r="C95" s="150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6"/>
      <c r="S95" s="164" t="s">
        <v>166</v>
      </c>
      <c r="T95" s="261">
        <f>T94*0.055</f>
        <v>0</v>
      </c>
    </row>
    <row r="96" spans="1:20" ht="12">
      <c r="A96" s="6"/>
      <c r="B96" s="6"/>
      <c r="C96" s="15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6"/>
      <c r="S96" s="371" t="s">
        <v>167</v>
      </c>
      <c r="T96" s="261">
        <f>T94+T95</f>
        <v>0</v>
      </c>
    </row>
    <row r="97" spans="1:20" ht="12">
      <c r="A97" s="6"/>
      <c r="B97" s="6"/>
      <c r="C97" s="79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6"/>
      <c r="S97" s="58"/>
      <c r="T97" s="321"/>
    </row>
    <row r="98" spans="1:20" ht="12">
      <c r="A98" s="6"/>
      <c r="B98" s="6"/>
      <c r="C98" s="79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6"/>
      <c r="S98" s="58"/>
      <c r="T98" s="321"/>
    </row>
    <row r="99" spans="1:20" ht="12">
      <c r="A99" s="6"/>
      <c r="B99" s="6"/>
      <c r="C99" s="79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6"/>
      <c r="S99" s="58"/>
      <c r="T99" s="321"/>
    </row>
    <row r="100" spans="1:20" ht="12">
      <c r="A100" s="6"/>
      <c r="B100" s="6"/>
      <c r="C100" s="79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6"/>
      <c r="S100" s="58"/>
      <c r="T100" s="321"/>
    </row>
    <row r="101" spans="1:20" ht="12">
      <c r="A101" s="6"/>
      <c r="B101" s="6"/>
      <c r="C101" s="79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6"/>
      <c r="S101" s="58"/>
      <c r="T101" s="321"/>
    </row>
    <row r="102" spans="1:20" ht="12">
      <c r="A102" s="6"/>
      <c r="B102" s="6"/>
      <c r="C102" s="79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6"/>
      <c r="S102" s="58"/>
      <c r="T102" s="321"/>
    </row>
    <row r="103" spans="1:20" ht="14.25" customHeight="1">
      <c r="A103" s="6"/>
      <c r="B103" s="6"/>
      <c r="C103" s="79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6"/>
      <c r="S103" s="58"/>
      <c r="T103" s="321"/>
    </row>
    <row r="104" spans="1:20" ht="12">
      <c r="A104" s="6"/>
      <c r="B104" s="6"/>
      <c r="C104" s="79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6"/>
      <c r="S104" s="58"/>
      <c r="T104" s="321"/>
    </row>
    <row r="105" spans="1:20" ht="12">
      <c r="A105" s="6"/>
      <c r="B105" s="6"/>
      <c r="C105" s="7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6"/>
      <c r="S105" s="58"/>
      <c r="T105" s="321"/>
    </row>
    <row r="106" spans="1:20" ht="12">
      <c r="A106" s="6"/>
      <c r="B106" s="6"/>
      <c r="C106" s="79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6"/>
      <c r="S106" s="58"/>
      <c r="T106" s="321"/>
    </row>
    <row r="107" spans="1:20" ht="12">
      <c r="A107" s="6"/>
      <c r="B107" s="6"/>
      <c r="C107" s="79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6"/>
      <c r="S107" s="58"/>
      <c r="T107" s="321"/>
    </row>
    <row r="108" spans="1:20" ht="12">
      <c r="A108" s="6"/>
      <c r="B108" s="6"/>
      <c r="C108" s="79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6"/>
      <c r="S108" s="58"/>
      <c r="T108" s="321"/>
    </row>
    <row r="109" spans="1:20" ht="12">
      <c r="A109" s="6"/>
      <c r="B109" s="6"/>
      <c r="C109" s="79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6"/>
      <c r="S109" s="58"/>
      <c r="T109" s="321"/>
    </row>
    <row r="110" spans="1:20" ht="12">
      <c r="A110" s="6"/>
      <c r="B110" s="6"/>
      <c r="C110" s="79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6"/>
      <c r="S110" s="58"/>
      <c r="T110" s="321"/>
    </row>
    <row r="111" spans="1:20" ht="12">
      <c r="A111" s="6"/>
      <c r="B111" s="6"/>
      <c r="C111" s="79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6"/>
      <c r="S111" s="58"/>
      <c r="T111" s="321"/>
    </row>
    <row r="112" spans="1:20" ht="12">
      <c r="A112" s="6"/>
      <c r="B112" s="6"/>
      <c r="C112" s="79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6"/>
      <c r="S112" s="58"/>
      <c r="T112" s="321"/>
    </row>
    <row r="113" spans="1:20" ht="12">
      <c r="A113" s="6"/>
      <c r="B113" s="6"/>
      <c r="C113" s="79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6"/>
      <c r="S113" s="58"/>
      <c r="T113" s="321"/>
    </row>
    <row r="114" spans="1:20" ht="12">
      <c r="A114" s="6"/>
      <c r="B114" s="6"/>
      <c r="C114" s="79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6"/>
      <c r="S114" s="58"/>
      <c r="T114" s="321"/>
    </row>
    <row r="115" spans="1:20" ht="12">
      <c r="A115" s="6"/>
      <c r="B115" s="6"/>
      <c r="C115" s="79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6"/>
      <c r="S115" s="58"/>
      <c r="T115" s="321"/>
    </row>
    <row r="116" spans="1:20" ht="12">
      <c r="A116" s="6"/>
      <c r="B116" s="6"/>
      <c r="C116" s="79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6"/>
      <c r="S116" s="58"/>
      <c r="T116" s="321"/>
    </row>
    <row r="117" spans="1:20" ht="12">
      <c r="A117" s="6"/>
      <c r="B117" s="6"/>
      <c r="C117" s="79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76"/>
      <c r="T117" s="76"/>
    </row>
    <row r="118" spans="1:20" ht="12">
      <c r="A118" s="6"/>
      <c r="B118" s="6"/>
      <c r="C118" s="79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76"/>
      <c r="T118" s="76"/>
    </row>
    <row r="119" spans="1:20" ht="12">
      <c r="A119" s="6"/>
      <c r="B119" s="6"/>
      <c r="C119" s="386" t="s">
        <v>169</v>
      </c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</row>
    <row r="120" spans="1:20" ht="12">
      <c r="A120" s="6"/>
      <c r="B120" s="6"/>
      <c r="C120" s="385" t="s">
        <v>1023</v>
      </c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385"/>
      <c r="T120" s="385"/>
    </row>
    <row r="121" spans="1:20" ht="12">
      <c r="A121" s="6"/>
      <c r="B121" s="6"/>
      <c r="C121" s="18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"/>
      <c r="T121" s="1"/>
    </row>
    <row r="122" spans="1:20" ht="12">
      <c r="A122" s="6"/>
      <c r="B122" s="6"/>
      <c r="C122" s="18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1"/>
      <c r="T122" s="1"/>
    </row>
    <row r="123" spans="1:20" ht="12">
      <c r="A123" s="6"/>
      <c r="B123" s="6"/>
      <c r="C123" s="181"/>
      <c r="D123" s="6"/>
      <c r="E123" s="190" t="s">
        <v>1024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1"/>
      <c r="T123" s="1"/>
    </row>
    <row r="124" spans="1:20" ht="12">
      <c r="A124" s="6"/>
      <c r="B124" s="6"/>
      <c r="C124" s="181"/>
      <c r="D124" s="6"/>
      <c r="E124" s="190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1"/>
      <c r="T124" s="1"/>
    </row>
    <row r="125" spans="1:20" ht="12">
      <c r="A125" s="6"/>
      <c r="B125" s="6"/>
      <c r="C125" s="181"/>
      <c r="D125" s="6"/>
      <c r="E125" s="190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"/>
      <c r="T125" s="1"/>
    </row>
    <row r="126" spans="1:20" ht="12">
      <c r="A126" s="6"/>
      <c r="B126" s="6"/>
      <c r="C126" s="181"/>
      <c r="D126" s="6"/>
      <c r="E126" s="190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"/>
      <c r="T126" s="1"/>
    </row>
    <row r="127" spans="1:20" ht="12">
      <c r="A127" s="6"/>
      <c r="B127" s="6"/>
      <c r="C127" s="181"/>
      <c r="D127" s="6"/>
      <c r="E127" s="190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"/>
      <c r="T127" s="1"/>
    </row>
    <row r="128" spans="1:20" ht="12">
      <c r="A128" s="6"/>
      <c r="B128" s="6"/>
      <c r="C128" s="181"/>
      <c r="D128" s="6"/>
      <c r="E128" s="190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"/>
      <c r="T128" s="1"/>
    </row>
    <row r="129" spans="1:20" ht="12">
      <c r="A129" s="6"/>
      <c r="B129" s="6"/>
      <c r="C129" s="181"/>
      <c r="D129" s="6"/>
      <c r="E129" s="190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"/>
      <c r="T129" s="1"/>
    </row>
    <row r="130" spans="1:20" ht="24">
      <c r="A130" s="6"/>
      <c r="B130" s="6"/>
      <c r="C130" s="181" t="s">
        <v>171</v>
      </c>
      <c r="D130" s="6"/>
      <c r="E130" s="322" t="s">
        <v>173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"/>
      <c r="T130" s="1"/>
    </row>
    <row r="131" spans="1:20" ht="12">
      <c r="A131" s="6"/>
      <c r="B131" s="6"/>
      <c r="C131" s="181"/>
      <c r="D131" s="6"/>
      <c r="E131" s="190" t="s">
        <v>1025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"/>
      <c r="T131" s="1"/>
    </row>
    <row r="132" spans="1:20" ht="12">
      <c r="A132" s="6"/>
      <c r="B132" s="6"/>
      <c r="C132" s="181"/>
      <c r="D132" s="6"/>
      <c r="E132" s="190" t="s">
        <v>1026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"/>
      <c r="T132" s="1"/>
    </row>
    <row r="133" spans="1:20" ht="12">
      <c r="A133" s="6"/>
      <c r="B133" s="6"/>
      <c r="C133" s="18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1"/>
      <c r="T133" s="1"/>
    </row>
    <row r="134" spans="1:20" ht="12">
      <c r="A134" s="5"/>
      <c r="B134" s="6"/>
      <c r="C134" s="18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1"/>
      <c r="T134" s="1"/>
    </row>
    <row r="135" spans="1:20" ht="12">
      <c r="A135" s="5"/>
      <c r="B135" s="5"/>
      <c r="C135" s="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9"/>
      <c r="T135" s="59"/>
    </row>
    <row r="136" spans="1:20" ht="12">
      <c r="A136" s="5"/>
      <c r="B136" s="5"/>
      <c r="C136" s="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9"/>
      <c r="T136" s="59"/>
    </row>
    <row r="137" spans="1:20" ht="12">
      <c r="A137" s="5"/>
      <c r="B137" s="5"/>
      <c r="C137" s="181" t="s">
        <v>1027</v>
      </c>
      <c r="D137" s="5"/>
      <c r="E137" s="5"/>
      <c r="F137" s="5"/>
      <c r="G137" s="5"/>
      <c r="H137" s="6" t="s">
        <v>1028</v>
      </c>
      <c r="I137" s="5"/>
      <c r="J137" s="5"/>
      <c r="K137" s="5"/>
      <c r="L137" s="5"/>
      <c r="M137" s="5"/>
      <c r="N137" s="5"/>
      <c r="O137" s="6" t="s">
        <v>1029</v>
      </c>
      <c r="P137" s="6"/>
      <c r="Q137" s="5"/>
      <c r="R137" s="5"/>
      <c r="S137" s="59"/>
      <c r="T137" s="59"/>
    </row>
    <row r="138" spans="1:20" ht="12">
      <c r="A138" s="5"/>
      <c r="B138" s="5"/>
      <c r="C138" s="181" t="s">
        <v>1030</v>
      </c>
      <c r="D138" s="5"/>
      <c r="E138" s="5"/>
      <c r="F138" s="5"/>
      <c r="G138" s="5"/>
      <c r="H138" s="6" t="s">
        <v>1031</v>
      </c>
      <c r="I138" s="5"/>
      <c r="J138" s="5"/>
      <c r="K138" s="5"/>
      <c r="L138" s="5"/>
      <c r="M138" s="5"/>
      <c r="N138" s="5"/>
      <c r="O138" s="6" t="s">
        <v>1032</v>
      </c>
      <c r="P138" s="5"/>
      <c r="Q138" s="5"/>
      <c r="R138" s="5"/>
      <c r="S138" s="59"/>
      <c r="T138" s="59"/>
    </row>
    <row r="139" spans="1:20" ht="12">
      <c r="A139" s="5"/>
      <c r="B139" s="5"/>
      <c r="C139" s="181" t="s">
        <v>1033</v>
      </c>
      <c r="D139" s="5"/>
      <c r="E139" s="5"/>
      <c r="F139" s="5"/>
      <c r="G139" s="5"/>
      <c r="H139" s="6" t="s">
        <v>1034</v>
      </c>
      <c r="I139" s="5"/>
      <c r="J139" s="5"/>
      <c r="K139" s="5"/>
      <c r="L139" s="5"/>
      <c r="M139" s="5"/>
      <c r="N139" s="5"/>
      <c r="O139" s="6" t="s">
        <v>1035</v>
      </c>
      <c r="P139" s="5"/>
      <c r="Q139" s="5"/>
      <c r="R139" s="5"/>
      <c r="S139" s="59"/>
      <c r="T139" s="59"/>
    </row>
    <row r="140" spans="1:20" ht="12">
      <c r="A140" s="5"/>
      <c r="B140" s="5"/>
      <c r="C140" s="181" t="s">
        <v>1036</v>
      </c>
      <c r="D140" s="5"/>
      <c r="E140" s="5"/>
      <c r="F140" s="5"/>
      <c r="G140" s="5"/>
      <c r="H140" s="6" t="s">
        <v>1037</v>
      </c>
      <c r="I140" s="5"/>
      <c r="J140" s="5"/>
      <c r="K140" s="5"/>
      <c r="L140" s="5"/>
      <c r="M140" s="5"/>
      <c r="N140" s="5"/>
      <c r="O140" s="6" t="s">
        <v>1038</v>
      </c>
      <c r="P140" s="5"/>
      <c r="Q140" s="5"/>
      <c r="R140" s="5"/>
      <c r="S140" s="59"/>
      <c r="T140" s="59"/>
    </row>
    <row r="141" spans="1:20" ht="12">
      <c r="A141" s="5"/>
      <c r="B141" s="5"/>
      <c r="C141" s="181" t="s">
        <v>1039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9"/>
      <c r="T141" s="59"/>
    </row>
    <row r="142" spans="1:20" ht="12">
      <c r="A142" s="5"/>
      <c r="B142" s="5"/>
      <c r="C142" s="181" t="s">
        <v>1040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9"/>
      <c r="T142" s="59"/>
    </row>
    <row r="143" spans="1:20" ht="12">
      <c r="A143" s="5"/>
      <c r="B143" s="5"/>
      <c r="C143" s="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9"/>
      <c r="T143" s="59"/>
    </row>
    <row r="144" spans="1:20" ht="12">
      <c r="A144" s="5"/>
      <c r="B144" s="5"/>
      <c r="C144" s="3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9"/>
      <c r="T144" s="59"/>
    </row>
  </sheetData>
  <sheetProtection/>
  <mergeCells count="9">
    <mergeCell ref="C120:T120"/>
    <mergeCell ref="E7:R7"/>
    <mergeCell ref="E45:R45"/>
    <mergeCell ref="E82:R82"/>
    <mergeCell ref="C119:T119"/>
    <mergeCell ref="A1:T1"/>
    <mergeCell ref="A2:T2"/>
    <mergeCell ref="A4:S4"/>
    <mergeCell ref="A5:T5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- PIBRAC&amp;R&amp;9Lycée Saint-Exupéry
Clg Mermoz
Clg Guillaumet
BLAGNAC</oddHeader>
    <oddFooter>&amp;RPage &amp;P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85"/>
  <sheetViews>
    <sheetView zoomScale="110" zoomScaleNormal="110" zoomScalePageLayoutView="0" workbookViewId="0" topLeftCell="A31">
      <selection activeCell="T44" sqref="T44"/>
    </sheetView>
  </sheetViews>
  <sheetFormatPr defaultColWidth="11.421875" defaultRowHeight="12.75"/>
  <cols>
    <col min="1" max="1" width="13.28125" style="3" customWidth="1"/>
    <col min="2" max="2" width="5.57421875" style="4" customWidth="1"/>
    <col min="3" max="3" width="12.140625" style="4" customWidth="1"/>
    <col min="4" max="4" width="6.8515625" style="4" customWidth="1"/>
    <col min="5" max="6" width="7.421875" style="4" customWidth="1"/>
    <col min="7" max="7" width="5.00390625" style="4" customWidth="1"/>
    <col min="8" max="8" width="7.8515625" style="4" customWidth="1"/>
    <col min="9" max="9" width="8.00390625" style="4" customWidth="1"/>
    <col min="10" max="10" width="8.57421875" style="4" customWidth="1"/>
    <col min="11" max="12" width="7.8515625" style="4" customWidth="1"/>
    <col min="13" max="14" width="8.421875" style="4" customWidth="1"/>
    <col min="15" max="15" width="7.57421875" style="4" customWidth="1"/>
    <col min="16" max="16" width="8.8515625" style="4" customWidth="1"/>
    <col min="17" max="17" width="8.00390625" style="4" customWidth="1"/>
    <col min="18" max="18" width="6.28125" style="4" customWidth="1"/>
    <col min="19" max="19" width="7.8515625" style="4" customWidth="1"/>
    <col min="20" max="20" width="6.7109375" style="4" customWidth="1"/>
    <col min="21" max="16384" width="11.421875" style="4" customWidth="1"/>
  </cols>
  <sheetData>
    <row r="1" spans="1:21" ht="12">
      <c r="A1" s="420" t="s">
        <v>887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76"/>
    </row>
    <row r="2" spans="1:21" ht="12">
      <c r="A2" s="420" t="s">
        <v>888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76"/>
    </row>
    <row r="3" spans="1:21" ht="12">
      <c r="A3" s="6"/>
      <c r="B3" s="1"/>
      <c r="C3" s="6"/>
      <c r="D3" s="1"/>
      <c r="E3" s="6"/>
      <c r="F3" s="6"/>
      <c r="G3" s="6"/>
      <c r="H3" s="181"/>
      <c r="I3" s="1"/>
      <c r="J3" s="1"/>
      <c r="K3" s="18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>
      <c r="A4" s="387" t="s">
        <v>1041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182"/>
    </row>
    <row r="5" spans="1:21" ht="12">
      <c r="A5" s="387" t="s">
        <v>1042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24"/>
    </row>
    <row r="6" spans="1:21" ht="12">
      <c r="A6" s="6"/>
      <c r="B6" s="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1" ht="12">
      <c r="A7" s="6"/>
      <c r="B7" s="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</row>
    <row r="8" spans="1:21" ht="12">
      <c r="A8" s="6"/>
      <c r="B8" s="1"/>
      <c r="C8" s="148"/>
      <c r="D8" s="1"/>
      <c r="E8" s="6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82"/>
    </row>
    <row r="9" spans="1:21" ht="35.25" customHeight="1">
      <c r="A9" s="316" t="s">
        <v>893</v>
      </c>
      <c r="B9" s="164" t="s">
        <v>3</v>
      </c>
      <c r="C9" s="34" t="s">
        <v>4</v>
      </c>
      <c r="D9" s="110" t="s">
        <v>891</v>
      </c>
      <c r="E9" s="404" t="s">
        <v>892</v>
      </c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110" t="s">
        <v>479</v>
      </c>
      <c r="T9" s="14" t="s">
        <v>9</v>
      </c>
      <c r="U9" s="6"/>
    </row>
    <row r="10" spans="1:21" ht="24">
      <c r="A10" s="316" t="s">
        <v>893</v>
      </c>
      <c r="B10" s="18"/>
      <c r="C10" s="172" t="s">
        <v>894</v>
      </c>
      <c r="D10" s="18"/>
      <c r="E10" s="14" t="s">
        <v>12</v>
      </c>
      <c r="F10" s="14" t="s">
        <v>13</v>
      </c>
      <c r="G10" s="14" t="s">
        <v>249</v>
      </c>
      <c r="H10" s="14" t="s">
        <v>15</v>
      </c>
      <c r="I10" s="14" t="s">
        <v>16</v>
      </c>
      <c r="J10" s="14" t="s">
        <v>250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895</v>
      </c>
      <c r="R10" s="14" t="s">
        <v>182</v>
      </c>
      <c r="S10" s="18"/>
      <c r="T10" s="18"/>
      <c r="U10" s="6"/>
    </row>
    <row r="11" spans="1:21" ht="18">
      <c r="A11" s="18" t="s">
        <v>896</v>
      </c>
      <c r="B11" s="18"/>
      <c r="C11" s="330" t="s">
        <v>1043</v>
      </c>
      <c r="D11" s="18" t="s">
        <v>451</v>
      </c>
      <c r="E11" s="14">
        <v>50</v>
      </c>
      <c r="F11" s="14">
        <v>0</v>
      </c>
      <c r="G11" s="14">
        <v>0</v>
      </c>
      <c r="H11" s="14">
        <v>10</v>
      </c>
      <c r="I11" s="14">
        <v>0</v>
      </c>
      <c r="J11" s="14">
        <v>30</v>
      </c>
      <c r="K11" s="11">
        <v>15</v>
      </c>
      <c r="L11" s="11">
        <v>0</v>
      </c>
      <c r="M11" s="11">
        <v>10</v>
      </c>
      <c r="N11" s="11">
        <v>0</v>
      </c>
      <c r="O11" s="11">
        <v>20</v>
      </c>
      <c r="P11" s="11">
        <v>4</v>
      </c>
      <c r="Q11" s="11">
        <v>0</v>
      </c>
      <c r="R11" s="65">
        <f>SUM(E11:Q11)</f>
        <v>139</v>
      </c>
      <c r="S11" s="18"/>
      <c r="T11" s="18">
        <f>R11*S11</f>
        <v>0</v>
      </c>
      <c r="U11" s="6"/>
    </row>
    <row r="12" spans="1:21" ht="18">
      <c r="A12" s="18" t="s">
        <v>898</v>
      </c>
      <c r="B12" s="18"/>
      <c r="C12" s="330" t="s">
        <v>1044</v>
      </c>
      <c r="D12" s="18" t="s">
        <v>32</v>
      </c>
      <c r="E12" s="65">
        <v>200</v>
      </c>
      <c r="F12" s="65">
        <v>60</v>
      </c>
      <c r="G12" s="65">
        <v>0</v>
      </c>
      <c r="H12" s="65">
        <v>0</v>
      </c>
      <c r="I12" s="14">
        <v>50</v>
      </c>
      <c r="J12" s="65">
        <v>0</v>
      </c>
      <c r="K12" s="65">
        <v>60</v>
      </c>
      <c r="L12" s="65">
        <v>60</v>
      </c>
      <c r="M12" s="65">
        <v>0</v>
      </c>
      <c r="N12" s="65">
        <v>50</v>
      </c>
      <c r="O12" s="11">
        <v>30</v>
      </c>
      <c r="P12" s="11">
        <v>30</v>
      </c>
      <c r="Q12" s="11">
        <v>20</v>
      </c>
      <c r="R12" s="65">
        <f aca="true" t="shared" si="0" ref="R12:R26">SUM(E12:Q12)</f>
        <v>560</v>
      </c>
      <c r="S12" s="18"/>
      <c r="T12" s="18">
        <f aca="true" t="shared" si="1" ref="T12:T26">R12*S12</f>
        <v>0</v>
      </c>
      <c r="U12" s="6"/>
    </row>
    <row r="13" spans="1:21" ht="12">
      <c r="A13" s="18" t="s">
        <v>901</v>
      </c>
      <c r="B13" s="18"/>
      <c r="C13" s="331" t="s">
        <v>1045</v>
      </c>
      <c r="D13" s="18" t="s">
        <v>32</v>
      </c>
      <c r="E13" s="18">
        <v>0</v>
      </c>
      <c r="F13" s="18">
        <v>50</v>
      </c>
      <c r="G13" s="18">
        <v>0</v>
      </c>
      <c r="H13" s="18">
        <v>0</v>
      </c>
      <c r="I13" s="14">
        <v>0</v>
      </c>
      <c r="J13" s="18">
        <v>0</v>
      </c>
      <c r="K13" s="18">
        <v>25</v>
      </c>
      <c r="L13" s="18">
        <v>0</v>
      </c>
      <c r="M13" s="18">
        <v>0</v>
      </c>
      <c r="N13" s="18">
        <v>0</v>
      </c>
      <c r="O13" s="11">
        <v>0</v>
      </c>
      <c r="P13" s="11">
        <v>0</v>
      </c>
      <c r="Q13" s="11">
        <v>0</v>
      </c>
      <c r="R13" s="65">
        <f t="shared" si="0"/>
        <v>75</v>
      </c>
      <c r="S13" s="18"/>
      <c r="T13" s="18">
        <f t="shared" si="1"/>
        <v>0</v>
      </c>
      <c r="U13" s="6"/>
    </row>
    <row r="14" spans="1:21" ht="53.25" customHeight="1">
      <c r="A14" s="18" t="s">
        <v>903</v>
      </c>
      <c r="B14" s="18"/>
      <c r="C14" s="330" t="s">
        <v>1046</v>
      </c>
      <c r="D14" s="18" t="s">
        <v>32</v>
      </c>
      <c r="E14" s="65">
        <v>0</v>
      </c>
      <c r="F14" s="65">
        <v>400</v>
      </c>
      <c r="G14" s="65">
        <v>0</v>
      </c>
      <c r="H14" s="65">
        <v>0</v>
      </c>
      <c r="I14" s="14">
        <v>400</v>
      </c>
      <c r="J14" s="65">
        <v>0</v>
      </c>
      <c r="K14" s="65">
        <v>25</v>
      </c>
      <c r="L14" s="65">
        <v>200</v>
      </c>
      <c r="M14" s="65">
        <v>50</v>
      </c>
      <c r="N14" s="65">
        <v>0</v>
      </c>
      <c r="O14" s="11">
        <v>0</v>
      </c>
      <c r="P14" s="11">
        <v>100</v>
      </c>
      <c r="Q14" s="11">
        <v>0</v>
      </c>
      <c r="R14" s="65">
        <f t="shared" si="0"/>
        <v>1175</v>
      </c>
      <c r="S14" s="18"/>
      <c r="T14" s="18">
        <f t="shared" si="1"/>
        <v>0</v>
      </c>
      <c r="U14" s="6"/>
    </row>
    <row r="15" spans="1:21" ht="18">
      <c r="A15" s="18" t="s">
        <v>905</v>
      </c>
      <c r="B15" s="18"/>
      <c r="C15" s="330" t="s">
        <v>1047</v>
      </c>
      <c r="D15" s="18" t="s">
        <v>32</v>
      </c>
      <c r="E15" s="65">
        <v>100</v>
      </c>
      <c r="F15" s="65">
        <v>100</v>
      </c>
      <c r="G15" s="65">
        <v>0</v>
      </c>
      <c r="H15" s="65">
        <v>40</v>
      </c>
      <c r="I15" s="14">
        <v>20</v>
      </c>
      <c r="J15" s="65">
        <v>50</v>
      </c>
      <c r="K15" s="65">
        <v>50</v>
      </c>
      <c r="L15" s="65">
        <v>0</v>
      </c>
      <c r="M15" s="65">
        <v>0</v>
      </c>
      <c r="N15" s="65">
        <v>0</v>
      </c>
      <c r="O15" s="11">
        <v>0</v>
      </c>
      <c r="P15" s="11">
        <v>20</v>
      </c>
      <c r="Q15" s="11">
        <v>20</v>
      </c>
      <c r="R15" s="65">
        <f t="shared" si="0"/>
        <v>400</v>
      </c>
      <c r="S15" s="18"/>
      <c r="T15" s="18">
        <f t="shared" si="1"/>
        <v>0</v>
      </c>
      <c r="U15" s="6"/>
    </row>
    <row r="16" spans="1:21" ht="31.5" customHeight="1">
      <c r="A16" s="18" t="s">
        <v>907</v>
      </c>
      <c r="B16" s="18"/>
      <c r="C16" s="330" t="s">
        <v>1048</v>
      </c>
      <c r="D16" s="18" t="s">
        <v>32</v>
      </c>
      <c r="E16" s="65">
        <v>50</v>
      </c>
      <c r="F16" s="65">
        <v>50</v>
      </c>
      <c r="G16" s="65">
        <v>0</v>
      </c>
      <c r="H16" s="65">
        <v>0</v>
      </c>
      <c r="I16" s="14">
        <v>20</v>
      </c>
      <c r="J16" s="65">
        <v>20</v>
      </c>
      <c r="K16" s="65">
        <v>25</v>
      </c>
      <c r="L16" s="65">
        <v>0</v>
      </c>
      <c r="M16" s="65">
        <v>0</v>
      </c>
      <c r="N16" s="65">
        <v>0</v>
      </c>
      <c r="O16" s="11">
        <v>0</v>
      </c>
      <c r="P16" s="11">
        <v>10</v>
      </c>
      <c r="Q16" s="11">
        <v>0</v>
      </c>
      <c r="R16" s="65">
        <f t="shared" si="0"/>
        <v>175</v>
      </c>
      <c r="S16" s="18"/>
      <c r="T16" s="18">
        <f t="shared" si="1"/>
        <v>0</v>
      </c>
      <c r="U16" s="6"/>
    </row>
    <row r="17" spans="1:21" ht="27">
      <c r="A17" s="18" t="s">
        <v>908</v>
      </c>
      <c r="B17" s="18"/>
      <c r="C17" s="330" t="s">
        <v>1049</v>
      </c>
      <c r="D17" s="18" t="s">
        <v>32</v>
      </c>
      <c r="E17" s="65">
        <v>75</v>
      </c>
      <c r="F17" s="65">
        <v>50</v>
      </c>
      <c r="G17" s="66">
        <v>0</v>
      </c>
      <c r="H17" s="66">
        <v>20</v>
      </c>
      <c r="I17" s="14">
        <v>10</v>
      </c>
      <c r="J17" s="66">
        <v>30</v>
      </c>
      <c r="K17" s="66">
        <v>35</v>
      </c>
      <c r="L17" s="66">
        <v>0</v>
      </c>
      <c r="M17" s="66">
        <v>5</v>
      </c>
      <c r="N17" s="66">
        <v>0</v>
      </c>
      <c r="O17" s="11">
        <v>0</v>
      </c>
      <c r="P17" s="11">
        <v>6</v>
      </c>
      <c r="Q17" s="11">
        <v>20</v>
      </c>
      <c r="R17" s="65">
        <f t="shared" si="0"/>
        <v>251</v>
      </c>
      <c r="S17" s="40"/>
      <c r="T17" s="18">
        <f t="shared" si="1"/>
        <v>0</v>
      </c>
      <c r="U17" s="6"/>
    </row>
    <row r="18" spans="1:21" ht="27">
      <c r="A18" s="18" t="s">
        <v>910</v>
      </c>
      <c r="B18" s="18"/>
      <c r="C18" s="330" t="s">
        <v>1050</v>
      </c>
      <c r="D18" s="18" t="s">
        <v>32</v>
      </c>
      <c r="E18" s="65">
        <v>100</v>
      </c>
      <c r="F18" s="70">
        <v>100</v>
      </c>
      <c r="G18" s="65">
        <v>0</v>
      </c>
      <c r="H18" s="65">
        <v>20</v>
      </c>
      <c r="I18" s="14">
        <v>10</v>
      </c>
      <c r="J18" s="65">
        <v>30</v>
      </c>
      <c r="K18" s="65">
        <v>35</v>
      </c>
      <c r="L18" s="65">
        <v>0</v>
      </c>
      <c r="M18" s="65">
        <v>0</v>
      </c>
      <c r="N18" s="65">
        <v>0</v>
      </c>
      <c r="O18" s="11">
        <v>0</v>
      </c>
      <c r="P18" s="11">
        <v>6</v>
      </c>
      <c r="Q18" s="11">
        <v>10</v>
      </c>
      <c r="R18" s="65">
        <f t="shared" si="0"/>
        <v>311</v>
      </c>
      <c r="S18" s="18"/>
      <c r="T18" s="18">
        <f t="shared" si="1"/>
        <v>0</v>
      </c>
      <c r="U18" s="6"/>
    </row>
    <row r="19" spans="1:21" ht="18">
      <c r="A19" s="18" t="s">
        <v>912</v>
      </c>
      <c r="B19" s="18"/>
      <c r="C19" s="330" t="s">
        <v>1051</v>
      </c>
      <c r="D19" s="18" t="s">
        <v>451</v>
      </c>
      <c r="E19" s="65">
        <v>20</v>
      </c>
      <c r="F19" s="70">
        <v>0</v>
      </c>
      <c r="G19" s="65">
        <v>0</v>
      </c>
      <c r="H19" s="65">
        <v>5</v>
      </c>
      <c r="I19" s="14">
        <v>0</v>
      </c>
      <c r="J19" s="65">
        <v>0</v>
      </c>
      <c r="K19" s="65">
        <v>10</v>
      </c>
      <c r="L19" s="65">
        <v>0</v>
      </c>
      <c r="M19" s="65">
        <v>0</v>
      </c>
      <c r="N19" s="65">
        <v>0</v>
      </c>
      <c r="O19" s="11">
        <v>0</v>
      </c>
      <c r="P19" s="11">
        <v>10</v>
      </c>
      <c r="Q19" s="11">
        <v>0</v>
      </c>
      <c r="R19" s="65">
        <f t="shared" si="0"/>
        <v>45</v>
      </c>
      <c r="S19" s="18"/>
      <c r="T19" s="18">
        <f t="shared" si="1"/>
        <v>0</v>
      </c>
      <c r="U19" s="6"/>
    </row>
    <row r="20" spans="1:21" ht="18" customHeight="1">
      <c r="A20" s="18" t="s">
        <v>914</v>
      </c>
      <c r="B20" s="18"/>
      <c r="C20" s="330" t="s">
        <v>1052</v>
      </c>
      <c r="D20" s="18" t="s">
        <v>32</v>
      </c>
      <c r="E20" s="65">
        <v>200</v>
      </c>
      <c r="F20" s="70">
        <v>20</v>
      </c>
      <c r="G20" s="65">
        <v>0</v>
      </c>
      <c r="H20" s="65">
        <v>0</v>
      </c>
      <c r="I20" s="14">
        <v>0</v>
      </c>
      <c r="J20" s="65">
        <v>0</v>
      </c>
      <c r="K20" s="65">
        <v>10</v>
      </c>
      <c r="L20" s="65">
        <v>0</v>
      </c>
      <c r="M20" s="65">
        <v>0</v>
      </c>
      <c r="N20" s="65">
        <v>0</v>
      </c>
      <c r="O20" s="11">
        <v>0</v>
      </c>
      <c r="P20" s="11">
        <v>0</v>
      </c>
      <c r="Q20" s="11">
        <v>0</v>
      </c>
      <c r="R20" s="65">
        <f t="shared" si="0"/>
        <v>230</v>
      </c>
      <c r="S20" s="18"/>
      <c r="T20" s="18">
        <f t="shared" si="1"/>
        <v>0</v>
      </c>
      <c r="U20" s="6"/>
    </row>
    <row r="21" spans="1:21" ht="18">
      <c r="A21" s="18" t="s">
        <v>916</v>
      </c>
      <c r="B21" s="18"/>
      <c r="C21" s="330" t="s">
        <v>1053</v>
      </c>
      <c r="D21" s="18" t="s">
        <v>32</v>
      </c>
      <c r="E21" s="65">
        <v>0</v>
      </c>
      <c r="F21" s="70">
        <v>30</v>
      </c>
      <c r="G21" s="65">
        <v>10</v>
      </c>
      <c r="H21" s="65">
        <v>5</v>
      </c>
      <c r="I21" s="14">
        <v>0</v>
      </c>
      <c r="J21" s="65">
        <v>10</v>
      </c>
      <c r="K21" s="65">
        <v>25</v>
      </c>
      <c r="L21" s="65">
        <v>5</v>
      </c>
      <c r="M21" s="65">
        <v>0</v>
      </c>
      <c r="N21" s="65">
        <v>0</v>
      </c>
      <c r="O21" s="65">
        <v>30</v>
      </c>
      <c r="P21" s="65">
        <v>0</v>
      </c>
      <c r="Q21" s="65">
        <v>10</v>
      </c>
      <c r="R21" s="65">
        <f t="shared" si="0"/>
        <v>125</v>
      </c>
      <c r="S21" s="18"/>
      <c r="T21" s="18">
        <f t="shared" si="1"/>
        <v>0</v>
      </c>
      <c r="U21" s="6"/>
    </row>
    <row r="22" spans="1:21" ht="18">
      <c r="A22" s="18" t="s">
        <v>918</v>
      </c>
      <c r="B22" s="18"/>
      <c r="C22" s="330" t="s">
        <v>1054</v>
      </c>
      <c r="D22" s="18" t="s">
        <v>32</v>
      </c>
      <c r="E22" s="65">
        <v>0</v>
      </c>
      <c r="F22" s="70">
        <v>20</v>
      </c>
      <c r="G22" s="65">
        <v>0</v>
      </c>
      <c r="H22" s="65">
        <v>10</v>
      </c>
      <c r="I22" s="14">
        <v>0</v>
      </c>
      <c r="J22" s="65">
        <v>50</v>
      </c>
      <c r="K22" s="65">
        <v>35</v>
      </c>
      <c r="L22" s="65">
        <v>0</v>
      </c>
      <c r="M22" s="65">
        <v>0</v>
      </c>
      <c r="N22" s="65">
        <v>0</v>
      </c>
      <c r="O22" s="11">
        <v>0</v>
      </c>
      <c r="P22" s="11">
        <v>5</v>
      </c>
      <c r="Q22" s="11">
        <v>0</v>
      </c>
      <c r="R22" s="65">
        <f t="shared" si="0"/>
        <v>120</v>
      </c>
      <c r="S22" s="18"/>
      <c r="T22" s="18">
        <f t="shared" si="1"/>
        <v>0</v>
      </c>
      <c r="U22" s="6"/>
    </row>
    <row r="23" spans="1:21" ht="27">
      <c r="A23" s="18" t="s">
        <v>920</v>
      </c>
      <c r="B23" s="18"/>
      <c r="C23" s="332" t="s">
        <v>1055</v>
      </c>
      <c r="D23" s="40" t="s">
        <v>32</v>
      </c>
      <c r="E23" s="66">
        <v>40</v>
      </c>
      <c r="F23" s="67">
        <v>30</v>
      </c>
      <c r="G23" s="65">
        <v>100</v>
      </c>
      <c r="H23" s="65">
        <v>10</v>
      </c>
      <c r="I23" s="14">
        <v>80</v>
      </c>
      <c r="J23" s="65">
        <v>100</v>
      </c>
      <c r="K23" s="65">
        <v>20</v>
      </c>
      <c r="L23" s="65">
        <v>30</v>
      </c>
      <c r="M23" s="65">
        <v>0</v>
      </c>
      <c r="N23" s="65">
        <v>20</v>
      </c>
      <c r="O23" s="11">
        <v>0</v>
      </c>
      <c r="P23" s="11">
        <v>30</v>
      </c>
      <c r="Q23" s="11">
        <v>30</v>
      </c>
      <c r="R23" s="65">
        <f t="shared" si="0"/>
        <v>490</v>
      </c>
      <c r="S23" s="18"/>
      <c r="T23" s="18">
        <f t="shared" si="1"/>
        <v>0</v>
      </c>
      <c r="U23" s="6"/>
    </row>
    <row r="24" spans="1:21" ht="36">
      <c r="A24" s="18" t="s">
        <v>922</v>
      </c>
      <c r="B24" s="18"/>
      <c r="C24" s="333" t="s">
        <v>1056</v>
      </c>
      <c r="D24" s="18" t="s">
        <v>32</v>
      </c>
      <c r="E24" s="65">
        <v>15</v>
      </c>
      <c r="F24" s="65">
        <v>20</v>
      </c>
      <c r="G24" s="65">
        <v>150</v>
      </c>
      <c r="H24" s="65">
        <v>50</v>
      </c>
      <c r="I24" s="14">
        <v>200</v>
      </c>
      <c r="J24" s="65">
        <v>200</v>
      </c>
      <c r="K24" s="65">
        <v>40</v>
      </c>
      <c r="L24" s="65">
        <v>0</v>
      </c>
      <c r="M24" s="65">
        <v>0</v>
      </c>
      <c r="N24" s="65">
        <v>0</v>
      </c>
      <c r="O24" s="11">
        <v>0</v>
      </c>
      <c r="P24" s="11">
        <v>50</v>
      </c>
      <c r="Q24" s="11">
        <v>10</v>
      </c>
      <c r="R24" s="65">
        <f t="shared" si="0"/>
        <v>735</v>
      </c>
      <c r="S24" s="18"/>
      <c r="T24" s="18">
        <f t="shared" si="1"/>
        <v>0</v>
      </c>
      <c r="U24" s="6"/>
    </row>
    <row r="25" spans="1:21" ht="27">
      <c r="A25" s="40" t="s">
        <v>924</v>
      </c>
      <c r="B25" s="40"/>
      <c r="C25" s="332" t="s">
        <v>1057</v>
      </c>
      <c r="D25" s="40" t="s">
        <v>32</v>
      </c>
      <c r="E25" s="66">
        <v>10</v>
      </c>
      <c r="F25" s="67">
        <v>20</v>
      </c>
      <c r="G25" s="66">
        <v>0</v>
      </c>
      <c r="H25" s="66">
        <v>0</v>
      </c>
      <c r="I25" s="34">
        <v>20</v>
      </c>
      <c r="J25" s="66">
        <v>10</v>
      </c>
      <c r="K25" s="66">
        <v>25</v>
      </c>
      <c r="L25" s="66">
        <v>0</v>
      </c>
      <c r="M25" s="66">
        <v>0</v>
      </c>
      <c r="N25" s="66">
        <v>0</v>
      </c>
      <c r="O25" s="31">
        <v>0</v>
      </c>
      <c r="P25" s="31">
        <v>0</v>
      </c>
      <c r="Q25" s="31">
        <v>10</v>
      </c>
      <c r="R25" s="65">
        <f t="shared" si="0"/>
        <v>95</v>
      </c>
      <c r="S25" s="40"/>
      <c r="T25" s="18">
        <f t="shared" si="1"/>
        <v>0</v>
      </c>
      <c r="U25" s="6"/>
    </row>
    <row r="26" spans="1:21" ht="33" customHeight="1">
      <c r="A26" s="325" t="s">
        <v>926</v>
      </c>
      <c r="B26" s="326"/>
      <c r="C26" s="334" t="s">
        <v>1058</v>
      </c>
      <c r="D26" s="255" t="s">
        <v>32</v>
      </c>
      <c r="E26" s="256">
        <v>0</v>
      </c>
      <c r="F26" s="256">
        <v>10</v>
      </c>
      <c r="G26" s="256">
        <v>0</v>
      </c>
      <c r="H26" s="256">
        <v>40</v>
      </c>
      <c r="I26" s="251">
        <v>10</v>
      </c>
      <c r="J26" s="256">
        <v>0</v>
      </c>
      <c r="K26" s="256">
        <v>25</v>
      </c>
      <c r="L26" s="256">
        <v>0</v>
      </c>
      <c r="M26" s="256">
        <v>0</v>
      </c>
      <c r="N26" s="256">
        <v>0</v>
      </c>
      <c r="O26" s="251">
        <v>0</v>
      </c>
      <c r="P26" s="251">
        <v>40</v>
      </c>
      <c r="Q26" s="251">
        <v>30</v>
      </c>
      <c r="R26" s="65">
        <f t="shared" si="0"/>
        <v>155</v>
      </c>
      <c r="S26" s="327"/>
      <c r="T26" s="18">
        <f t="shared" si="1"/>
        <v>0</v>
      </c>
      <c r="U26" s="6"/>
    </row>
    <row r="27" spans="1:21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55" t="s">
        <v>76</v>
      </c>
      <c r="T27" s="111">
        <f>SUM(T11:T26)</f>
        <v>0</v>
      </c>
      <c r="U27" s="1"/>
    </row>
    <row r="28" spans="1:21" ht="12">
      <c r="A28" s="6"/>
      <c r="B28" s="1"/>
      <c r="C28" s="1"/>
      <c r="D28" s="1"/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6"/>
      <c r="B29" s="1"/>
      <c r="C29" s="1"/>
      <c r="D29" s="1"/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6"/>
      <c r="B30" s="1"/>
      <c r="C30" s="1"/>
      <c r="D30" s="1"/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>
      <c r="A31" s="6"/>
      <c r="B31" s="1"/>
      <c r="C31" s="1"/>
      <c r="D31" s="1"/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">
      <c r="A32" s="6"/>
      <c r="B32" s="1"/>
      <c r="C32" s="1"/>
      <c r="D32" s="1"/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45">
      <c r="A33" s="315" t="s">
        <v>2</v>
      </c>
      <c r="B33" s="13" t="s">
        <v>3</v>
      </c>
      <c r="C33" s="11" t="s">
        <v>4</v>
      </c>
      <c r="D33" s="110" t="s">
        <v>77</v>
      </c>
      <c r="E33" s="388" t="s">
        <v>7</v>
      </c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90"/>
      <c r="S33" s="110" t="s">
        <v>1059</v>
      </c>
      <c r="T33" s="13" t="s">
        <v>9</v>
      </c>
      <c r="U33" s="6"/>
    </row>
    <row r="34" spans="1:21" ht="24">
      <c r="A34" s="316" t="s">
        <v>893</v>
      </c>
      <c r="B34" s="40"/>
      <c r="C34" s="320" t="s">
        <v>1060</v>
      </c>
      <c r="D34" s="40"/>
      <c r="E34" s="34" t="s">
        <v>12</v>
      </c>
      <c r="F34" s="34" t="s">
        <v>13</v>
      </c>
      <c r="G34" s="34" t="s">
        <v>249</v>
      </c>
      <c r="H34" s="34" t="s">
        <v>15</v>
      </c>
      <c r="I34" s="34" t="s">
        <v>16</v>
      </c>
      <c r="J34" s="34" t="s">
        <v>250</v>
      </c>
      <c r="K34" s="31" t="s">
        <v>18</v>
      </c>
      <c r="L34" s="31" t="s">
        <v>19</v>
      </c>
      <c r="M34" s="31" t="s">
        <v>20</v>
      </c>
      <c r="N34" s="31" t="s">
        <v>21</v>
      </c>
      <c r="O34" s="31" t="s">
        <v>22</v>
      </c>
      <c r="P34" s="31" t="s">
        <v>23</v>
      </c>
      <c r="Q34" s="11" t="s">
        <v>895</v>
      </c>
      <c r="R34" s="34" t="s">
        <v>182</v>
      </c>
      <c r="S34" s="40" t="s">
        <v>78</v>
      </c>
      <c r="T34" s="318">
        <f>T27</f>
        <v>0</v>
      </c>
      <c r="U34" s="6"/>
    </row>
    <row r="35" spans="1:21" ht="27">
      <c r="A35" s="18" t="s">
        <v>928</v>
      </c>
      <c r="B35" s="18"/>
      <c r="C35" s="335" t="s">
        <v>1061</v>
      </c>
      <c r="D35" s="18" t="s">
        <v>32</v>
      </c>
      <c r="E35" s="65">
        <v>0</v>
      </c>
      <c r="F35" s="65">
        <v>60</v>
      </c>
      <c r="G35" s="65">
        <v>0</v>
      </c>
      <c r="H35" s="347">
        <v>5</v>
      </c>
      <c r="I35" s="65">
        <v>24</v>
      </c>
      <c r="J35" s="197">
        <v>40</v>
      </c>
      <c r="K35" s="65">
        <v>70</v>
      </c>
      <c r="L35" s="65">
        <v>0</v>
      </c>
      <c r="M35" s="65">
        <v>15</v>
      </c>
      <c r="N35" s="65"/>
      <c r="O35" s="11">
        <v>0</v>
      </c>
      <c r="P35" s="11">
        <v>0</v>
      </c>
      <c r="Q35" s="11">
        <v>10</v>
      </c>
      <c r="R35" s="65">
        <f aca="true" t="shared" si="2" ref="R35:R43">SUM(E35:Q35)</f>
        <v>224</v>
      </c>
      <c r="S35" s="18"/>
      <c r="T35" s="18">
        <f aca="true" t="shared" si="3" ref="T35:T43">R35*S35</f>
        <v>0</v>
      </c>
      <c r="U35" s="6"/>
    </row>
    <row r="36" spans="1:21" ht="18">
      <c r="A36" s="18" t="s">
        <v>930</v>
      </c>
      <c r="B36" s="18"/>
      <c r="C36" s="335" t="s">
        <v>1062</v>
      </c>
      <c r="D36" s="18" t="s">
        <v>32</v>
      </c>
      <c r="E36" s="65">
        <v>500</v>
      </c>
      <c r="F36" s="65">
        <v>50</v>
      </c>
      <c r="G36" s="65">
        <v>450</v>
      </c>
      <c r="H36" s="347">
        <v>100</v>
      </c>
      <c r="I36" s="65">
        <v>0</v>
      </c>
      <c r="J36" s="65">
        <v>1000</v>
      </c>
      <c r="K36" s="65">
        <v>1500</v>
      </c>
      <c r="L36" s="65">
        <v>400</v>
      </c>
      <c r="M36" s="65">
        <v>800</v>
      </c>
      <c r="N36" s="65">
        <v>200</v>
      </c>
      <c r="O36" s="11">
        <v>600</v>
      </c>
      <c r="P36" s="11">
        <v>200</v>
      </c>
      <c r="Q36" s="11">
        <v>100</v>
      </c>
      <c r="R36" s="65">
        <f t="shared" si="2"/>
        <v>5900</v>
      </c>
      <c r="S36" s="18"/>
      <c r="T36" s="18">
        <f t="shared" si="3"/>
        <v>0</v>
      </c>
      <c r="U36" s="6"/>
    </row>
    <row r="37" spans="1:21" ht="12">
      <c r="A37" s="18" t="s">
        <v>932</v>
      </c>
      <c r="B37" s="18"/>
      <c r="C37" s="335" t="s">
        <v>1063</v>
      </c>
      <c r="D37" s="18" t="s">
        <v>32</v>
      </c>
      <c r="E37" s="65">
        <v>0</v>
      </c>
      <c r="F37" s="65">
        <v>0</v>
      </c>
      <c r="G37" s="65">
        <v>0</v>
      </c>
      <c r="H37" s="347">
        <v>0</v>
      </c>
      <c r="I37" s="65">
        <v>0</v>
      </c>
      <c r="J37" s="65">
        <v>100</v>
      </c>
      <c r="K37" s="65">
        <v>0</v>
      </c>
      <c r="L37" s="65">
        <v>50</v>
      </c>
      <c r="M37" s="65">
        <v>0</v>
      </c>
      <c r="N37" s="65">
        <v>0</v>
      </c>
      <c r="O37" s="11">
        <v>0</v>
      </c>
      <c r="P37" s="11">
        <v>0</v>
      </c>
      <c r="Q37" s="11">
        <v>50</v>
      </c>
      <c r="R37" s="65">
        <f t="shared" si="2"/>
        <v>200</v>
      </c>
      <c r="S37" s="18"/>
      <c r="T37" s="18">
        <f t="shared" si="3"/>
        <v>0</v>
      </c>
      <c r="U37" s="6"/>
    </row>
    <row r="38" spans="1:21" ht="36">
      <c r="A38" s="18" t="s">
        <v>934</v>
      </c>
      <c r="B38" s="18"/>
      <c r="C38" s="335" t="s">
        <v>1064</v>
      </c>
      <c r="D38" s="18" t="s">
        <v>32</v>
      </c>
      <c r="E38" s="65">
        <v>0</v>
      </c>
      <c r="F38" s="65">
        <v>300</v>
      </c>
      <c r="G38" s="65">
        <v>100</v>
      </c>
      <c r="H38" s="347">
        <v>100</v>
      </c>
      <c r="I38" s="65">
        <v>40</v>
      </c>
      <c r="J38" s="65">
        <v>200</v>
      </c>
      <c r="K38" s="65">
        <v>120</v>
      </c>
      <c r="L38" s="65">
        <v>0</v>
      </c>
      <c r="M38" s="65">
        <v>0</v>
      </c>
      <c r="N38" s="65">
        <v>100</v>
      </c>
      <c r="O38" s="11">
        <v>0</v>
      </c>
      <c r="P38" s="11">
        <v>0</v>
      </c>
      <c r="Q38" s="11">
        <v>10</v>
      </c>
      <c r="R38" s="65">
        <f t="shared" si="2"/>
        <v>970</v>
      </c>
      <c r="S38" s="18"/>
      <c r="T38" s="18">
        <f t="shared" si="3"/>
        <v>0</v>
      </c>
      <c r="U38" s="6"/>
    </row>
    <row r="39" spans="1:21" ht="45">
      <c r="A39" s="18" t="s">
        <v>936</v>
      </c>
      <c r="B39" s="18"/>
      <c r="C39" s="335" t="s">
        <v>1065</v>
      </c>
      <c r="D39" s="18" t="s">
        <v>32</v>
      </c>
      <c r="E39" s="65">
        <v>2000</v>
      </c>
      <c r="F39" s="65">
        <v>2500</v>
      </c>
      <c r="G39" s="65">
        <v>0</v>
      </c>
      <c r="H39" s="347">
        <v>0</v>
      </c>
      <c r="I39" s="65">
        <v>500</v>
      </c>
      <c r="J39" s="65">
        <v>150</v>
      </c>
      <c r="K39" s="65">
        <v>250</v>
      </c>
      <c r="L39" s="65">
        <v>100</v>
      </c>
      <c r="M39" s="65">
        <v>0</v>
      </c>
      <c r="N39" s="65">
        <v>0</v>
      </c>
      <c r="O39" s="11">
        <v>1500</v>
      </c>
      <c r="P39" s="11">
        <v>100</v>
      </c>
      <c r="Q39" s="11">
        <v>200</v>
      </c>
      <c r="R39" s="65">
        <f t="shared" si="2"/>
        <v>7300</v>
      </c>
      <c r="S39" s="18"/>
      <c r="T39" s="18">
        <f t="shared" si="3"/>
        <v>0</v>
      </c>
      <c r="U39" s="6"/>
    </row>
    <row r="40" spans="1:21" ht="27">
      <c r="A40" s="18" t="s">
        <v>938</v>
      </c>
      <c r="B40" s="18"/>
      <c r="C40" s="335" t="s">
        <v>1066</v>
      </c>
      <c r="D40" s="18" t="s">
        <v>32</v>
      </c>
      <c r="E40" s="65">
        <v>250</v>
      </c>
      <c r="F40" s="65">
        <v>20</v>
      </c>
      <c r="G40" s="65">
        <v>150</v>
      </c>
      <c r="H40" s="347">
        <v>200</v>
      </c>
      <c r="I40" s="65">
        <v>20</v>
      </c>
      <c r="J40" s="65">
        <v>300</v>
      </c>
      <c r="K40" s="65">
        <v>200</v>
      </c>
      <c r="L40" s="65">
        <v>60</v>
      </c>
      <c r="M40" s="65">
        <v>150</v>
      </c>
      <c r="N40" s="65">
        <v>200</v>
      </c>
      <c r="O40" s="11">
        <v>0</v>
      </c>
      <c r="P40" s="11">
        <v>20</v>
      </c>
      <c r="Q40" s="11">
        <v>50</v>
      </c>
      <c r="R40" s="65">
        <f t="shared" si="2"/>
        <v>1620</v>
      </c>
      <c r="S40" s="18"/>
      <c r="T40" s="18">
        <f t="shared" si="3"/>
        <v>0</v>
      </c>
      <c r="U40" s="6"/>
    </row>
    <row r="41" spans="1:21" ht="12">
      <c r="A41" s="18"/>
      <c r="B41" s="18"/>
      <c r="C41" s="329" t="s">
        <v>162</v>
      </c>
      <c r="D41" s="18"/>
      <c r="E41" s="18"/>
      <c r="F41" s="18"/>
      <c r="G41" s="18"/>
      <c r="H41" s="351"/>
      <c r="I41" s="18"/>
      <c r="J41" s="18"/>
      <c r="K41" s="18"/>
      <c r="L41" s="18"/>
      <c r="M41" s="18"/>
      <c r="N41" s="18"/>
      <c r="O41" s="11"/>
      <c r="P41" s="11"/>
      <c r="Q41" s="11"/>
      <c r="R41" s="65"/>
      <c r="S41" s="18"/>
      <c r="T41" s="18"/>
      <c r="U41" s="6"/>
    </row>
    <row r="42" spans="1:21" ht="36">
      <c r="A42" s="18" t="s">
        <v>940</v>
      </c>
      <c r="B42" s="18"/>
      <c r="C42" s="335" t="s">
        <v>1067</v>
      </c>
      <c r="D42" s="18" t="s">
        <v>32</v>
      </c>
      <c r="E42" s="18">
        <v>0</v>
      </c>
      <c r="F42" s="18">
        <v>100</v>
      </c>
      <c r="G42" s="18">
        <v>5</v>
      </c>
      <c r="H42" s="351">
        <v>0</v>
      </c>
      <c r="I42" s="18">
        <v>50</v>
      </c>
      <c r="J42" s="18">
        <v>50</v>
      </c>
      <c r="K42" s="18">
        <v>40</v>
      </c>
      <c r="L42" s="18">
        <v>30</v>
      </c>
      <c r="M42" s="18">
        <v>20</v>
      </c>
      <c r="N42" s="18">
        <v>0</v>
      </c>
      <c r="O42" s="11">
        <v>0</v>
      </c>
      <c r="P42" s="11">
        <v>10</v>
      </c>
      <c r="Q42" s="11">
        <v>50</v>
      </c>
      <c r="R42" s="65">
        <f t="shared" si="2"/>
        <v>355</v>
      </c>
      <c r="S42" s="18"/>
      <c r="T42" s="18">
        <f t="shared" si="3"/>
        <v>0</v>
      </c>
      <c r="U42" s="6"/>
    </row>
    <row r="43" spans="1:21" ht="27">
      <c r="A43" s="18" t="s">
        <v>942</v>
      </c>
      <c r="B43" s="18"/>
      <c r="C43" s="335" t="s">
        <v>1068</v>
      </c>
      <c r="D43" s="18" t="s">
        <v>32</v>
      </c>
      <c r="E43" s="65">
        <v>0</v>
      </c>
      <c r="F43" s="65">
        <v>20</v>
      </c>
      <c r="G43" s="65">
        <v>0</v>
      </c>
      <c r="H43" s="347">
        <v>0</v>
      </c>
      <c r="I43" s="65">
        <v>20</v>
      </c>
      <c r="J43" s="65">
        <v>20</v>
      </c>
      <c r="K43" s="65">
        <v>10</v>
      </c>
      <c r="L43" s="65">
        <v>0</v>
      </c>
      <c r="M43" s="65">
        <v>0</v>
      </c>
      <c r="N43" s="65">
        <v>0</v>
      </c>
      <c r="O43" s="11">
        <v>0</v>
      </c>
      <c r="P43" s="11">
        <v>0</v>
      </c>
      <c r="Q43" s="11">
        <v>0</v>
      </c>
      <c r="R43" s="65">
        <f t="shared" si="2"/>
        <v>70</v>
      </c>
      <c r="S43" s="18"/>
      <c r="T43" s="18">
        <f t="shared" si="3"/>
        <v>0</v>
      </c>
      <c r="U43" s="6"/>
    </row>
    <row r="44" spans="1:21" ht="12">
      <c r="A44" s="6"/>
      <c r="B44" s="6"/>
      <c r="C44" s="150"/>
      <c r="D44" s="58"/>
      <c r="E44" s="58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372" t="s">
        <v>25</v>
      </c>
      <c r="R44" s="373"/>
      <c r="S44" s="164" t="s">
        <v>165</v>
      </c>
      <c r="T44" s="323">
        <f>SUM(T34:T43)</f>
        <v>0</v>
      </c>
      <c r="U44" s="1"/>
    </row>
    <row r="45" spans="1:21" ht="12">
      <c r="A45" s="6"/>
      <c r="B45" s="6"/>
      <c r="C45" s="150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18" t="s">
        <v>166</v>
      </c>
      <c r="T45" s="111">
        <f>T44*0.055</f>
        <v>0</v>
      </c>
      <c r="U45" s="1"/>
    </row>
    <row r="46" spans="1:21" ht="33.75" customHeight="1">
      <c r="A46" s="6"/>
      <c r="B46" s="6"/>
      <c r="C46" s="150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188"/>
      <c r="S46" s="371" t="s">
        <v>167</v>
      </c>
      <c r="T46" s="111">
        <f>T44+T45</f>
        <v>0</v>
      </c>
      <c r="U46" s="1"/>
    </row>
    <row r="47" spans="1:21" ht="12">
      <c r="A47" s="6"/>
      <c r="B47" s="1"/>
      <c r="C47" s="79"/>
      <c r="D47" s="76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6"/>
      <c r="U47" s="76"/>
    </row>
    <row r="48" spans="1:21" ht="12">
      <c r="A48" s="6"/>
      <c r="B48" s="1"/>
      <c r="C48" s="79"/>
      <c r="D48" s="76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76"/>
      <c r="U48" s="76"/>
    </row>
    <row r="49" spans="1:21" ht="20.25" customHeight="1">
      <c r="A49" s="6"/>
      <c r="B49" s="1"/>
      <c r="C49" s="79"/>
      <c r="D49" s="76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76"/>
      <c r="U49" s="76"/>
    </row>
    <row r="50" spans="1:21" ht="12">
      <c r="A50" s="6"/>
      <c r="B50" s="1"/>
      <c r="C50" s="79"/>
      <c r="D50" s="76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76"/>
      <c r="U50" s="76"/>
    </row>
    <row r="51" spans="1:21" ht="12">
      <c r="A51" s="6"/>
      <c r="B51" s="1"/>
      <c r="C51" s="79"/>
      <c r="D51" s="76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76"/>
      <c r="U51" s="76"/>
    </row>
    <row r="52" spans="1:21" ht="12">
      <c r="A52" s="6"/>
      <c r="B52" s="1"/>
      <c r="C52" s="79"/>
      <c r="D52" s="76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76"/>
      <c r="U52" s="76"/>
    </row>
    <row r="53" spans="1:21" ht="12">
      <c r="A53" s="6"/>
      <c r="B53" s="1"/>
      <c r="C53" s="181"/>
      <c r="D53" s="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"/>
      <c r="U53" s="1"/>
    </row>
    <row r="54" spans="1:21" ht="12">
      <c r="A54" s="6"/>
      <c r="B54" s="1"/>
      <c r="C54" s="181"/>
      <c r="D54" s="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"/>
      <c r="U54" s="1"/>
    </row>
    <row r="55" spans="1:21" ht="18.75" customHeight="1">
      <c r="A55" s="6"/>
      <c r="B55" s="1"/>
      <c r="C55" s="181"/>
      <c r="D55" s="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"/>
      <c r="U55" s="1"/>
    </row>
    <row r="56" spans="1:21" ht="12">
      <c r="A56" s="6"/>
      <c r="B56" s="1"/>
      <c r="C56" s="181"/>
      <c r="D56" s="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"/>
      <c r="U56" s="1"/>
    </row>
    <row r="57" spans="1:21" ht="12">
      <c r="A57" s="6"/>
      <c r="B57" s="1"/>
      <c r="C57" s="181"/>
      <c r="D57" s="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"/>
      <c r="U57" s="1"/>
    </row>
    <row r="58" spans="1:21" ht="12">
      <c r="A58" s="6"/>
      <c r="B58" s="1"/>
      <c r="C58" s="181"/>
      <c r="D58" s="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"/>
      <c r="U58" s="1"/>
    </row>
    <row r="59" spans="1:21" ht="19.5" customHeight="1">
      <c r="A59" s="6"/>
      <c r="B59" s="1"/>
      <c r="C59" s="181"/>
      <c r="D59" s="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"/>
      <c r="U59" s="1"/>
    </row>
    <row r="60" spans="1:21" ht="12">
      <c r="A60" s="6"/>
      <c r="B60" s="1"/>
      <c r="C60" s="181"/>
      <c r="D60" s="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"/>
      <c r="U60" s="1"/>
    </row>
    <row r="61" spans="1:21" ht="12">
      <c r="A61" s="6"/>
      <c r="B61" s="1"/>
      <c r="C61" s="181"/>
      <c r="D61" s="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"/>
      <c r="U61" s="1"/>
    </row>
    <row r="62" spans="1:21" ht="12">
      <c r="A62" s="6"/>
      <c r="B62" s="1"/>
      <c r="C62" s="181"/>
      <c r="D62" s="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"/>
      <c r="U62" s="1"/>
    </row>
    <row r="63" spans="1:21" ht="12">
      <c r="A63" s="6"/>
      <c r="B63" s="1"/>
      <c r="C63" s="181"/>
      <c r="D63" s="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"/>
      <c r="U63" s="1"/>
    </row>
    <row r="64" spans="1:21" ht="12">
      <c r="A64" s="6"/>
      <c r="B64" s="1"/>
      <c r="C64" s="181"/>
      <c r="D64" s="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"/>
      <c r="U64" s="1"/>
    </row>
    <row r="65" spans="1:21" ht="12">
      <c r="A65" s="6"/>
      <c r="B65" s="1"/>
      <c r="C65" s="181"/>
      <c r="D65" s="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"/>
      <c r="U65" s="1"/>
    </row>
    <row r="66" spans="1:21" ht="12">
      <c r="A66" s="6"/>
      <c r="B66" s="1"/>
      <c r="C66" s="386" t="s">
        <v>169</v>
      </c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</row>
    <row r="67" spans="1:21" ht="20.25" customHeight="1">
      <c r="A67" s="6"/>
      <c r="B67" s="1"/>
      <c r="C67" s="385" t="s">
        <v>1069</v>
      </c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</row>
    <row r="68" spans="1:21" ht="12">
      <c r="A68" s="6"/>
      <c r="B68" s="1"/>
      <c r="C68" s="181"/>
      <c r="D68" s="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"/>
      <c r="U68" s="1"/>
    </row>
    <row r="69" spans="1:21" ht="12">
      <c r="A69" s="6"/>
      <c r="B69" s="1"/>
      <c r="C69" s="181"/>
      <c r="D69" s="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"/>
      <c r="U69" s="1"/>
    </row>
    <row r="70" spans="1:21" ht="36">
      <c r="A70" s="6"/>
      <c r="B70" s="1"/>
      <c r="C70" s="328" t="s">
        <v>171</v>
      </c>
      <c r="D70" s="1"/>
      <c r="E70" s="6"/>
      <c r="F70" s="190" t="s">
        <v>173</v>
      </c>
      <c r="G70" s="6"/>
      <c r="H70" s="181"/>
      <c r="I70" s="1"/>
      <c r="J70" s="1"/>
      <c r="K70" s="18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A71" s="6"/>
      <c r="B71" s="1"/>
      <c r="C71" s="181"/>
      <c r="D71" s="1"/>
      <c r="E71" s="6"/>
      <c r="F71" s="190" t="s">
        <v>1070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</row>
    <row r="72" spans="1:21" ht="12">
      <c r="A72" s="6"/>
      <c r="B72" s="1"/>
      <c r="C72" s="181"/>
      <c r="D72" s="1"/>
      <c r="E72" s="6"/>
      <c r="F72" s="190" t="s">
        <v>1026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1"/>
      <c r="U72" s="1"/>
    </row>
    <row r="73" spans="1:21" ht="12">
      <c r="A73" s="6"/>
      <c r="B73" s="1"/>
      <c r="C73" s="181"/>
      <c r="D73" s="1"/>
      <c r="E73" s="6"/>
      <c r="F73" s="19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</row>
    <row r="74" spans="1:21" ht="12">
      <c r="A74" s="6"/>
      <c r="B74" s="1"/>
      <c r="C74" s="181"/>
      <c r="D74" s="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</row>
    <row r="75" spans="1:21" ht="18.75" customHeight="1">
      <c r="A75" s="6"/>
      <c r="B75" s="1"/>
      <c r="C75" s="181"/>
      <c r="D75" s="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"/>
      <c r="U75" s="1"/>
    </row>
    <row r="76" spans="1:21" ht="12">
      <c r="A76" s="6"/>
      <c r="B76" s="1"/>
      <c r="C76" s="181"/>
      <c r="D76" s="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"/>
      <c r="U76" s="1"/>
    </row>
    <row r="77" spans="1:21" ht="12">
      <c r="A77" s="6"/>
      <c r="B77" s="1"/>
      <c r="C77" s="181"/>
      <c r="D77" s="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"/>
      <c r="U77" s="1"/>
    </row>
    <row r="78" spans="1:21" ht="12">
      <c r="A78" s="6"/>
      <c r="B78" s="1"/>
      <c r="C78" s="181"/>
      <c r="D78" s="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"/>
      <c r="U78" s="1"/>
    </row>
    <row r="79" spans="1:21" ht="12">
      <c r="A79" s="6"/>
      <c r="B79" s="1"/>
      <c r="C79" s="181"/>
      <c r="D79" s="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"/>
      <c r="U79" s="1"/>
    </row>
    <row r="80" spans="1:21" ht="12">
      <c r="A80" s="6"/>
      <c r="B80" s="1"/>
      <c r="C80" s="181" t="s">
        <v>1071</v>
      </c>
      <c r="D80" s="1"/>
      <c r="E80" s="6"/>
      <c r="F80" s="6"/>
      <c r="G80" s="6"/>
      <c r="H80" s="6" t="s">
        <v>1072</v>
      </c>
      <c r="I80" s="6"/>
      <c r="J80" s="6"/>
      <c r="K80" s="6"/>
      <c r="L80" s="6"/>
      <c r="M80" s="6"/>
      <c r="N80" s="6"/>
      <c r="O80" s="6" t="s">
        <v>1029</v>
      </c>
      <c r="P80" s="6"/>
      <c r="Q80" s="6"/>
      <c r="R80" s="6"/>
      <c r="S80" s="6"/>
      <c r="T80" s="1"/>
      <c r="U80" s="1"/>
    </row>
    <row r="81" spans="1:21" ht="12">
      <c r="A81" s="6"/>
      <c r="B81" s="1"/>
      <c r="C81" s="181" t="s">
        <v>1030</v>
      </c>
      <c r="D81" s="1"/>
      <c r="E81" s="6"/>
      <c r="F81" s="6"/>
      <c r="G81" s="6"/>
      <c r="H81" s="6" t="s">
        <v>1031</v>
      </c>
      <c r="I81" s="6"/>
      <c r="J81" s="6"/>
      <c r="K81" s="6"/>
      <c r="L81" s="6"/>
      <c r="M81" s="6"/>
      <c r="N81" s="6"/>
      <c r="O81" s="6" t="s">
        <v>1032</v>
      </c>
      <c r="P81" s="6"/>
      <c r="Q81" s="6"/>
      <c r="R81" s="6"/>
      <c r="S81" s="6"/>
      <c r="T81" s="1"/>
      <c r="U81" s="1"/>
    </row>
    <row r="82" spans="1:21" ht="12">
      <c r="A82" s="6"/>
      <c r="B82" s="1"/>
      <c r="C82" s="181" t="s">
        <v>1033</v>
      </c>
      <c r="D82" s="1"/>
      <c r="E82" s="6"/>
      <c r="F82" s="6"/>
      <c r="G82" s="6"/>
      <c r="H82" s="6" t="s">
        <v>1034</v>
      </c>
      <c r="I82" s="6"/>
      <c r="J82" s="6"/>
      <c r="K82" s="6"/>
      <c r="L82" s="6"/>
      <c r="M82" s="6"/>
      <c r="N82" s="6"/>
      <c r="O82" s="6" t="s">
        <v>1035</v>
      </c>
      <c r="P82" s="6"/>
      <c r="Q82" s="6"/>
      <c r="R82" s="6"/>
      <c r="S82" s="6"/>
      <c r="T82" s="1"/>
      <c r="U82" s="1"/>
    </row>
    <row r="83" spans="1:21" ht="24">
      <c r="A83" s="6"/>
      <c r="B83" s="1"/>
      <c r="C83" s="181" t="s">
        <v>1036</v>
      </c>
      <c r="D83" s="1"/>
      <c r="E83" s="6"/>
      <c r="F83" s="6"/>
      <c r="G83" s="6"/>
      <c r="H83" s="6" t="s">
        <v>1037</v>
      </c>
      <c r="I83" s="6"/>
      <c r="J83" s="6"/>
      <c r="K83" s="6"/>
      <c r="L83" s="6"/>
      <c r="M83" s="6"/>
      <c r="N83" s="6"/>
      <c r="O83" s="6" t="s">
        <v>1038</v>
      </c>
      <c r="P83" s="6"/>
      <c r="Q83" s="6"/>
      <c r="R83" s="6"/>
      <c r="S83" s="6"/>
      <c r="T83" s="1"/>
      <c r="U83" s="1"/>
    </row>
    <row r="84" spans="1:21" ht="12">
      <c r="A84" s="6"/>
      <c r="B84" s="1"/>
      <c r="C84" s="181" t="s">
        <v>1039</v>
      </c>
      <c r="D84" s="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"/>
      <c r="U84" s="1"/>
    </row>
    <row r="85" spans="1:21" ht="12">
      <c r="A85" s="6"/>
      <c r="B85" s="1"/>
      <c r="C85" s="181" t="s">
        <v>1040</v>
      </c>
      <c r="D85" s="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1"/>
      <c r="U85" s="1"/>
    </row>
    <row r="104" ht="14.25" customHeight="1"/>
  </sheetData>
  <sheetProtection/>
  <mergeCells count="8">
    <mergeCell ref="C66:U66"/>
    <mergeCell ref="C67:U67"/>
    <mergeCell ref="A1:T1"/>
    <mergeCell ref="A2:T2"/>
    <mergeCell ref="A4:T4"/>
    <mergeCell ref="A5:T5"/>
    <mergeCell ref="E9:R9"/>
    <mergeCell ref="E33:R33"/>
  </mergeCells>
  <printOptions/>
  <pageMargins left="0" right="0" top="0.5909722222222222" bottom="0.19652777777777777" header="0.31527777777777777" footer="0"/>
  <pageSetup horizontalDpi="300" verticalDpi="300" orientation="landscape" paperSize="9" scale="90" r:id="rId3"/>
  <headerFooter alignWithMargins="0">
    <oddHeader>&amp;L&amp;9Lycée Victor Hugo
Clg Blum
Clg Voltaire
LP Eugène Montel
Clg Jaurès
COLOMIERS&amp;C&amp;9Clg Tillion - AUSSONNE
Clg Grand Selve - GRENADE
Clg Rey - CADOURS
Lycée et Clg - PIBRAC&amp;R&amp;9Lycée Saint-Exupéry
Clg Mermoz
Clg Guillaumet
BLAGNAC</oddHeader>
    <oddFooter>&amp;RPage &amp;P
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W134"/>
  <sheetViews>
    <sheetView zoomScalePageLayoutView="0" workbookViewId="0" topLeftCell="A1">
      <selection activeCell="S9" sqref="S9"/>
    </sheetView>
  </sheetViews>
  <sheetFormatPr defaultColWidth="11.421875" defaultRowHeight="12.75"/>
  <cols>
    <col min="1" max="1" width="7.57421875" style="1" customWidth="1"/>
    <col min="2" max="2" width="5.00390625" style="4" customWidth="1"/>
    <col min="3" max="3" width="23.421875" style="3" customWidth="1"/>
    <col min="4" max="4" width="7.140625" style="4" customWidth="1"/>
    <col min="5" max="5" width="6.00390625" style="5" customWidth="1"/>
    <col min="6" max="6" width="6.57421875" style="6" customWidth="1"/>
    <col min="7" max="7" width="7.421875" style="6" customWidth="1"/>
    <col min="8" max="8" width="6.421875" style="5" customWidth="1"/>
    <col min="9" max="9" width="9.421875" style="5" customWidth="1"/>
    <col min="10" max="10" width="7.8515625" style="5" customWidth="1"/>
    <col min="11" max="11" width="6.8515625" style="5" customWidth="1"/>
    <col min="12" max="12" width="5.8515625" style="5" customWidth="1"/>
    <col min="13" max="13" width="7.28125" style="5" customWidth="1"/>
    <col min="14" max="14" width="7.00390625" style="5" customWidth="1"/>
    <col min="15" max="15" width="6.421875" style="5" customWidth="1"/>
    <col min="16" max="17" width="6.8515625" style="5" customWidth="1"/>
    <col min="18" max="18" width="6.421875" style="5" customWidth="1"/>
    <col min="19" max="19" width="7.421875" style="5" customWidth="1"/>
    <col min="20" max="20" width="8.00390625" style="4" customWidth="1"/>
    <col min="21" max="21" width="5.8515625" style="4" customWidth="1"/>
    <col min="22" max="16384" width="11.421875" style="4" customWidth="1"/>
  </cols>
  <sheetData>
    <row r="4" spans="3:21" ht="12">
      <c r="C4" s="405" t="s">
        <v>886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</row>
    <row r="5" spans="3:21" ht="12">
      <c r="C5" s="405" t="s">
        <v>0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</row>
    <row r="6" spans="3:21" ht="12" customHeight="1">
      <c r="C6" s="387" t="s">
        <v>282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</row>
    <row r="7" spans="1:21" ht="65.25" customHeight="1">
      <c r="A7" s="122" t="s">
        <v>2</v>
      </c>
      <c r="B7" s="33" t="s">
        <v>3</v>
      </c>
      <c r="C7" s="14" t="s">
        <v>4</v>
      </c>
      <c r="D7" s="13" t="s">
        <v>5</v>
      </c>
      <c r="E7" s="13" t="s">
        <v>6</v>
      </c>
      <c r="F7" s="404" t="s">
        <v>7</v>
      </c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13" t="s">
        <v>198</v>
      </c>
      <c r="U7" s="13" t="s">
        <v>9</v>
      </c>
    </row>
    <row r="8" spans="1:21" ht="36">
      <c r="A8" s="122" t="s">
        <v>10</v>
      </c>
      <c r="B8" s="23"/>
      <c r="C8" s="60" t="s">
        <v>283</v>
      </c>
      <c r="D8" s="9"/>
      <c r="E8" s="18"/>
      <c r="F8" s="14" t="s">
        <v>12</v>
      </c>
      <c r="G8" s="14" t="s">
        <v>13</v>
      </c>
      <c r="H8" s="14" t="s">
        <v>249</v>
      </c>
      <c r="I8" s="14" t="s">
        <v>15</v>
      </c>
      <c r="J8" s="14" t="s">
        <v>16</v>
      </c>
      <c r="K8" s="14" t="s">
        <v>250</v>
      </c>
      <c r="L8" s="11" t="s">
        <v>18</v>
      </c>
      <c r="M8" s="31" t="s">
        <v>19</v>
      </c>
      <c r="N8" s="124" t="s">
        <v>20</v>
      </c>
      <c r="O8" s="11" t="s">
        <v>21</v>
      </c>
      <c r="P8" s="11" t="s">
        <v>22</v>
      </c>
      <c r="Q8" s="11" t="s">
        <v>23</v>
      </c>
      <c r="R8" s="11" t="s">
        <v>24</v>
      </c>
      <c r="S8" s="14" t="s">
        <v>182</v>
      </c>
      <c r="T8" s="9"/>
      <c r="U8" s="23"/>
    </row>
    <row r="9" spans="1:21" ht="12.75" customHeight="1">
      <c r="A9" s="9" t="s">
        <v>26</v>
      </c>
      <c r="B9" s="23"/>
      <c r="C9" s="20" t="s">
        <v>284</v>
      </c>
      <c r="D9" s="9"/>
      <c r="E9" s="18" t="s">
        <v>285</v>
      </c>
      <c r="F9" s="65">
        <v>200</v>
      </c>
      <c r="G9" s="65">
        <v>2000</v>
      </c>
      <c r="H9" s="65">
        <v>0</v>
      </c>
      <c r="I9" s="347">
        <v>50</v>
      </c>
      <c r="J9" s="65">
        <v>30</v>
      </c>
      <c r="K9" s="65">
        <v>30</v>
      </c>
      <c r="L9" s="70">
        <v>0</v>
      </c>
      <c r="M9" s="251">
        <v>120</v>
      </c>
      <c r="N9" s="135">
        <v>150</v>
      </c>
      <c r="O9" s="65">
        <v>80</v>
      </c>
      <c r="P9" s="65">
        <v>0</v>
      </c>
      <c r="Q9" s="65">
        <v>100</v>
      </c>
      <c r="R9" s="65">
        <v>100</v>
      </c>
      <c r="S9" s="65">
        <f>SUM(F9:R9)</f>
        <v>2860</v>
      </c>
      <c r="T9" s="9"/>
      <c r="U9" s="18">
        <f>S9*T9</f>
        <v>0</v>
      </c>
    </row>
    <row r="10" spans="1:21" ht="15" customHeight="1">
      <c r="A10" s="9" t="s">
        <v>29</v>
      </c>
      <c r="B10" s="23"/>
      <c r="C10" s="20" t="s">
        <v>286</v>
      </c>
      <c r="D10" s="9"/>
      <c r="E10" s="18" t="s">
        <v>285</v>
      </c>
      <c r="F10" s="65">
        <v>1000</v>
      </c>
      <c r="G10" s="65">
        <v>2500</v>
      </c>
      <c r="H10" s="65">
        <v>0</v>
      </c>
      <c r="I10" s="347">
        <v>0</v>
      </c>
      <c r="J10" s="65">
        <v>400</v>
      </c>
      <c r="K10" s="133">
        <v>600</v>
      </c>
      <c r="L10" s="70">
        <v>240</v>
      </c>
      <c r="M10" s="251">
        <v>30</v>
      </c>
      <c r="N10" s="135">
        <v>0</v>
      </c>
      <c r="O10" s="65">
        <v>0</v>
      </c>
      <c r="P10" s="65">
        <v>0</v>
      </c>
      <c r="Q10" s="65">
        <v>150</v>
      </c>
      <c r="R10" s="65">
        <v>250</v>
      </c>
      <c r="S10" s="65">
        <f aca="true" t="shared" si="0" ref="S10:S32">SUM(F10:R10)</f>
        <v>5170</v>
      </c>
      <c r="T10" s="9"/>
      <c r="U10" s="18">
        <f aca="true" t="shared" si="1" ref="U10:U32">S10*T10</f>
        <v>0</v>
      </c>
    </row>
    <row r="11" spans="1:21" ht="24">
      <c r="A11" s="9" t="s">
        <v>30</v>
      </c>
      <c r="B11" s="23"/>
      <c r="C11" s="134" t="s">
        <v>287</v>
      </c>
      <c r="D11" s="9"/>
      <c r="E11" s="18" t="s">
        <v>288</v>
      </c>
      <c r="F11" s="65">
        <v>0</v>
      </c>
      <c r="G11" s="65">
        <v>0</v>
      </c>
      <c r="H11" s="65">
        <v>20</v>
      </c>
      <c r="I11" s="347">
        <v>100</v>
      </c>
      <c r="J11" s="65">
        <v>0</v>
      </c>
      <c r="K11" s="6">
        <v>0</v>
      </c>
      <c r="L11" s="70">
        <v>20</v>
      </c>
      <c r="M11" s="251">
        <v>0</v>
      </c>
      <c r="N11" s="135">
        <v>30</v>
      </c>
      <c r="O11" s="65">
        <v>0</v>
      </c>
      <c r="P11" s="65">
        <v>1000</v>
      </c>
      <c r="Q11" s="65">
        <v>0</v>
      </c>
      <c r="R11" s="65">
        <v>0</v>
      </c>
      <c r="S11" s="65">
        <f t="shared" si="0"/>
        <v>1170</v>
      </c>
      <c r="T11" s="9"/>
      <c r="U11" s="18">
        <f t="shared" si="1"/>
        <v>0</v>
      </c>
    </row>
    <row r="12" spans="1:21" ht="12">
      <c r="A12" s="9" t="s">
        <v>33</v>
      </c>
      <c r="B12" s="23"/>
      <c r="C12" s="20" t="s">
        <v>290</v>
      </c>
      <c r="D12" s="9"/>
      <c r="E12" s="18" t="s">
        <v>32</v>
      </c>
      <c r="F12" s="65">
        <v>400</v>
      </c>
      <c r="G12" s="65">
        <v>700</v>
      </c>
      <c r="H12" s="65">
        <v>0</v>
      </c>
      <c r="I12" s="347">
        <v>50</v>
      </c>
      <c r="J12" s="65">
        <v>350</v>
      </c>
      <c r="K12" s="65">
        <v>250</v>
      </c>
      <c r="L12" s="70">
        <v>0</v>
      </c>
      <c r="M12" s="251">
        <v>0</v>
      </c>
      <c r="N12" s="135">
        <v>50</v>
      </c>
      <c r="O12" s="65">
        <v>120</v>
      </c>
      <c r="P12" s="65">
        <v>300</v>
      </c>
      <c r="Q12" s="65">
        <v>0</v>
      </c>
      <c r="R12" s="65">
        <v>0</v>
      </c>
      <c r="S12" s="65">
        <f t="shared" si="0"/>
        <v>2220</v>
      </c>
      <c r="T12" s="9"/>
      <c r="U12" s="18">
        <f t="shared" si="1"/>
        <v>0</v>
      </c>
    </row>
    <row r="13" spans="1:21" ht="12">
      <c r="A13" s="9" t="s">
        <v>35</v>
      </c>
      <c r="B13" s="23"/>
      <c r="C13" s="20" t="s">
        <v>291</v>
      </c>
      <c r="D13" s="9"/>
      <c r="E13" s="18" t="s">
        <v>32</v>
      </c>
      <c r="F13" s="65">
        <v>0</v>
      </c>
      <c r="G13" s="65">
        <v>0</v>
      </c>
      <c r="H13" s="65">
        <v>0</v>
      </c>
      <c r="I13" s="347">
        <v>0</v>
      </c>
      <c r="J13" s="65">
        <v>10</v>
      </c>
      <c r="K13" s="65">
        <v>0</v>
      </c>
      <c r="L13" s="70">
        <v>0</v>
      </c>
      <c r="M13" s="251">
        <v>200</v>
      </c>
      <c r="N13" s="135">
        <v>50</v>
      </c>
      <c r="O13" s="65">
        <v>0</v>
      </c>
      <c r="P13" s="65">
        <v>0</v>
      </c>
      <c r="Q13" s="65">
        <v>0</v>
      </c>
      <c r="R13" s="65">
        <v>0</v>
      </c>
      <c r="S13" s="65">
        <f t="shared" si="0"/>
        <v>260</v>
      </c>
      <c r="T13" s="9"/>
      <c r="U13" s="18">
        <f t="shared" si="1"/>
        <v>0</v>
      </c>
    </row>
    <row r="14" spans="1:21" ht="18" customHeight="1">
      <c r="A14" s="9" t="s">
        <v>37</v>
      </c>
      <c r="B14" s="23"/>
      <c r="C14" s="20" t="s">
        <v>292</v>
      </c>
      <c r="D14" s="9"/>
      <c r="E14" s="18" t="s">
        <v>32</v>
      </c>
      <c r="F14" s="65">
        <v>0</v>
      </c>
      <c r="G14" s="65">
        <v>0</v>
      </c>
      <c r="H14" s="65">
        <v>150</v>
      </c>
      <c r="I14" s="347">
        <v>20</v>
      </c>
      <c r="J14" s="65">
        <v>0</v>
      </c>
      <c r="K14" s="65">
        <v>0</v>
      </c>
      <c r="L14" s="70">
        <v>0</v>
      </c>
      <c r="M14" s="251">
        <v>0</v>
      </c>
      <c r="N14" s="135">
        <v>50</v>
      </c>
      <c r="O14" s="65">
        <v>0</v>
      </c>
      <c r="P14" s="65">
        <v>0</v>
      </c>
      <c r="Q14" s="65">
        <v>200</v>
      </c>
      <c r="R14" s="65">
        <v>100</v>
      </c>
      <c r="S14" s="65">
        <f t="shared" si="0"/>
        <v>520</v>
      </c>
      <c r="T14" s="9"/>
      <c r="U14" s="18">
        <f t="shared" si="1"/>
        <v>0</v>
      </c>
    </row>
    <row r="15" spans="1:21" ht="12">
      <c r="A15" s="9" t="s">
        <v>39</v>
      </c>
      <c r="B15" s="23"/>
      <c r="C15" s="20" t="s">
        <v>293</v>
      </c>
      <c r="D15" s="9"/>
      <c r="E15" s="18" t="s">
        <v>32</v>
      </c>
      <c r="F15" s="65">
        <v>80</v>
      </c>
      <c r="G15" s="65">
        <v>200</v>
      </c>
      <c r="H15" s="65">
        <v>10</v>
      </c>
      <c r="I15" s="347">
        <v>10</v>
      </c>
      <c r="J15" s="65">
        <v>10</v>
      </c>
      <c r="K15" s="65">
        <v>20</v>
      </c>
      <c r="L15" s="70">
        <v>50</v>
      </c>
      <c r="M15" s="251">
        <v>3</v>
      </c>
      <c r="N15" s="135">
        <v>80</v>
      </c>
      <c r="O15" s="65">
        <v>30</v>
      </c>
      <c r="P15" s="65">
        <v>50</v>
      </c>
      <c r="Q15" s="65">
        <v>20</v>
      </c>
      <c r="R15" s="65">
        <v>30</v>
      </c>
      <c r="S15" s="65">
        <f t="shared" si="0"/>
        <v>593</v>
      </c>
      <c r="T15" s="9"/>
      <c r="U15" s="18">
        <f t="shared" si="1"/>
        <v>0</v>
      </c>
    </row>
    <row r="16" spans="1:21" ht="12">
      <c r="A16" s="9" t="s">
        <v>41</v>
      </c>
      <c r="B16" s="23"/>
      <c r="C16" s="20" t="s">
        <v>294</v>
      </c>
      <c r="D16" s="9"/>
      <c r="E16" s="18" t="s">
        <v>32</v>
      </c>
      <c r="F16" s="65">
        <v>0</v>
      </c>
      <c r="G16" s="65">
        <v>50</v>
      </c>
      <c r="H16" s="65">
        <v>0</v>
      </c>
      <c r="I16" s="347">
        <v>50</v>
      </c>
      <c r="J16" s="65">
        <v>0</v>
      </c>
      <c r="K16" s="65">
        <v>0</v>
      </c>
      <c r="L16" s="70">
        <v>0</v>
      </c>
      <c r="M16" s="251">
        <v>0</v>
      </c>
      <c r="N16" s="135">
        <v>0</v>
      </c>
      <c r="O16" s="65">
        <v>0</v>
      </c>
      <c r="P16" s="65">
        <v>0</v>
      </c>
      <c r="Q16" s="65">
        <v>0</v>
      </c>
      <c r="R16" s="65">
        <v>0</v>
      </c>
      <c r="S16" s="65">
        <f t="shared" si="0"/>
        <v>100</v>
      </c>
      <c r="T16" s="9"/>
      <c r="U16" s="18">
        <f t="shared" si="1"/>
        <v>0</v>
      </c>
    </row>
    <row r="17" spans="1:21" ht="12.75">
      <c r="A17" s="9"/>
      <c r="B17" s="23"/>
      <c r="C17" s="60" t="s">
        <v>295</v>
      </c>
      <c r="D17" s="9"/>
      <c r="E17" s="18"/>
      <c r="F17" s="65"/>
      <c r="G17" s="65"/>
      <c r="H17" s="65"/>
      <c r="I17" s="347"/>
      <c r="J17" s="65"/>
      <c r="K17" s="65"/>
      <c r="L17" s="70"/>
      <c r="M17" s="291"/>
      <c r="N17" s="135"/>
      <c r="O17" s="65"/>
      <c r="P17" s="65"/>
      <c r="Q17" s="65"/>
      <c r="R17" s="65"/>
      <c r="S17" s="65"/>
      <c r="T17" s="9"/>
      <c r="U17" s="18"/>
    </row>
    <row r="18" spans="1:21" ht="12">
      <c r="A18" s="9" t="s">
        <v>43</v>
      </c>
      <c r="B18" s="23"/>
      <c r="C18" s="20" t="s">
        <v>296</v>
      </c>
      <c r="D18" s="61"/>
      <c r="E18" s="40" t="s">
        <v>297</v>
      </c>
      <c r="F18" s="66">
        <v>120</v>
      </c>
      <c r="G18" s="65">
        <v>1000</v>
      </c>
      <c r="H18" s="65">
        <v>80</v>
      </c>
      <c r="I18" s="347">
        <v>80</v>
      </c>
      <c r="J18" s="65">
        <v>120</v>
      </c>
      <c r="K18" s="65">
        <v>20</v>
      </c>
      <c r="L18" s="70">
        <v>0</v>
      </c>
      <c r="M18" s="251">
        <v>120</v>
      </c>
      <c r="N18" s="135">
        <v>60</v>
      </c>
      <c r="O18" s="65">
        <v>100</v>
      </c>
      <c r="P18" s="65">
        <v>400</v>
      </c>
      <c r="Q18" s="65">
        <v>60</v>
      </c>
      <c r="R18" s="65">
        <v>200</v>
      </c>
      <c r="S18" s="65">
        <f t="shared" si="0"/>
        <v>2360</v>
      </c>
      <c r="T18" s="9"/>
      <c r="U18" s="18">
        <f t="shared" si="1"/>
        <v>0</v>
      </c>
    </row>
    <row r="19" spans="1:21" ht="36">
      <c r="A19" s="9" t="s">
        <v>44</v>
      </c>
      <c r="B19" s="23"/>
      <c r="C19" s="20" t="s">
        <v>298</v>
      </c>
      <c r="D19" s="74"/>
      <c r="E19" s="101" t="s">
        <v>299</v>
      </c>
      <c r="F19" s="81">
        <v>10</v>
      </c>
      <c r="G19" s="65">
        <v>0</v>
      </c>
      <c r="H19" s="65">
        <v>0</v>
      </c>
      <c r="I19" s="347">
        <v>10</v>
      </c>
      <c r="J19" s="65">
        <v>80</v>
      </c>
      <c r="K19" s="65">
        <v>50</v>
      </c>
      <c r="L19" s="70">
        <v>0</v>
      </c>
      <c r="M19" s="251">
        <v>5</v>
      </c>
      <c r="N19" s="135">
        <v>10</v>
      </c>
      <c r="O19" s="65">
        <v>0</v>
      </c>
      <c r="P19" s="65">
        <v>0</v>
      </c>
      <c r="Q19" s="65">
        <v>20</v>
      </c>
      <c r="R19" s="65">
        <v>50</v>
      </c>
      <c r="S19" s="65">
        <f t="shared" si="0"/>
        <v>235</v>
      </c>
      <c r="T19" s="9"/>
      <c r="U19" s="18">
        <f t="shared" si="1"/>
        <v>0</v>
      </c>
    </row>
    <row r="20" spans="1:21" ht="24">
      <c r="A20" s="9" t="s">
        <v>46</v>
      </c>
      <c r="B20" s="23"/>
      <c r="C20" s="20" t="s">
        <v>300</v>
      </c>
      <c r="D20" s="9"/>
      <c r="E20" s="14" t="s">
        <v>288</v>
      </c>
      <c r="F20" s="65">
        <v>0</v>
      </c>
      <c r="G20" s="65">
        <v>0</v>
      </c>
      <c r="H20" s="65">
        <v>60</v>
      </c>
      <c r="I20" s="347">
        <v>0</v>
      </c>
      <c r="J20" s="65">
        <v>0</v>
      </c>
      <c r="K20" s="65">
        <v>0</v>
      </c>
      <c r="L20" s="70">
        <v>25</v>
      </c>
      <c r="M20" s="251">
        <v>0</v>
      </c>
      <c r="N20" s="135">
        <v>0</v>
      </c>
      <c r="O20" s="65">
        <v>12</v>
      </c>
      <c r="P20" s="65">
        <v>30</v>
      </c>
      <c r="Q20" s="65">
        <v>20</v>
      </c>
      <c r="R20" s="65">
        <v>0</v>
      </c>
      <c r="S20" s="65">
        <f t="shared" si="0"/>
        <v>147</v>
      </c>
      <c r="T20" s="9"/>
      <c r="U20" s="18">
        <f t="shared" si="1"/>
        <v>0</v>
      </c>
    </row>
    <row r="21" spans="1:21" ht="37.5" customHeight="1">
      <c r="A21" s="9" t="s">
        <v>48</v>
      </c>
      <c r="B21" s="23"/>
      <c r="C21" s="20" t="s">
        <v>301</v>
      </c>
      <c r="D21" s="9"/>
      <c r="E21" s="14" t="s">
        <v>302</v>
      </c>
      <c r="F21" s="65">
        <v>800</v>
      </c>
      <c r="G21" s="65">
        <v>10</v>
      </c>
      <c r="H21" s="65">
        <v>300</v>
      </c>
      <c r="I21" s="347">
        <v>10</v>
      </c>
      <c r="J21" s="65">
        <v>10</v>
      </c>
      <c r="K21" s="65">
        <v>10</v>
      </c>
      <c r="L21" s="70">
        <v>25</v>
      </c>
      <c r="M21" s="251">
        <v>0</v>
      </c>
      <c r="N21" s="135">
        <v>40</v>
      </c>
      <c r="O21" s="65">
        <v>0</v>
      </c>
      <c r="P21" s="65">
        <v>0</v>
      </c>
      <c r="Q21" s="65">
        <v>0</v>
      </c>
      <c r="R21" s="65">
        <v>50</v>
      </c>
      <c r="S21" s="65">
        <f t="shared" si="0"/>
        <v>1255</v>
      </c>
      <c r="T21" s="9"/>
      <c r="U21" s="18">
        <f t="shared" si="1"/>
        <v>0</v>
      </c>
    </row>
    <row r="22" spans="1:21" ht="12.75">
      <c r="A22" s="9"/>
      <c r="B22" s="23"/>
      <c r="C22" s="60" t="s">
        <v>303</v>
      </c>
      <c r="D22" s="9"/>
      <c r="E22" s="18"/>
      <c r="F22" s="65"/>
      <c r="G22" s="65"/>
      <c r="H22" s="65"/>
      <c r="I22" s="347"/>
      <c r="J22" s="65"/>
      <c r="K22" s="65"/>
      <c r="L22" s="70"/>
      <c r="M22" s="291"/>
      <c r="N22" s="135"/>
      <c r="O22" s="65"/>
      <c r="P22" s="65"/>
      <c r="Q22" s="65"/>
      <c r="R22" s="65"/>
      <c r="S22" s="65"/>
      <c r="T22" s="9"/>
      <c r="U22" s="18"/>
    </row>
    <row r="23" spans="1:21" ht="12">
      <c r="A23" s="9" t="s">
        <v>49</v>
      </c>
      <c r="B23" s="23"/>
      <c r="C23" s="134" t="s">
        <v>304</v>
      </c>
      <c r="D23" s="9"/>
      <c r="E23" s="18" t="s">
        <v>32</v>
      </c>
      <c r="F23" s="65">
        <v>50</v>
      </c>
      <c r="G23" s="65">
        <v>50</v>
      </c>
      <c r="H23" s="65">
        <v>100</v>
      </c>
      <c r="I23" s="347">
        <v>50</v>
      </c>
      <c r="J23" s="65">
        <v>50</v>
      </c>
      <c r="K23" s="133">
        <v>5</v>
      </c>
      <c r="L23" s="70">
        <v>20</v>
      </c>
      <c r="M23" s="251">
        <v>0</v>
      </c>
      <c r="N23" s="135">
        <v>50</v>
      </c>
      <c r="O23" s="65">
        <v>30</v>
      </c>
      <c r="P23" s="65">
        <v>80</v>
      </c>
      <c r="Q23" s="65">
        <v>20</v>
      </c>
      <c r="R23" s="65">
        <v>10</v>
      </c>
      <c r="S23" s="65">
        <f t="shared" si="0"/>
        <v>515</v>
      </c>
      <c r="T23" s="9"/>
      <c r="U23" s="18">
        <f t="shared" si="1"/>
        <v>0</v>
      </c>
    </row>
    <row r="24" spans="1:21" ht="26.25" customHeight="1">
      <c r="A24" s="9" t="s">
        <v>50</v>
      </c>
      <c r="B24" s="23"/>
      <c r="C24" s="112" t="s">
        <v>305</v>
      </c>
      <c r="D24" s="9"/>
      <c r="E24" s="18" t="s">
        <v>306</v>
      </c>
      <c r="F24" s="65">
        <v>20000</v>
      </c>
      <c r="G24" s="65">
        <v>15000</v>
      </c>
      <c r="H24" s="65">
        <v>0</v>
      </c>
      <c r="I24" s="347">
        <v>5000</v>
      </c>
      <c r="J24" s="65">
        <v>5000</v>
      </c>
      <c r="K24" s="65">
        <v>5000</v>
      </c>
      <c r="L24" s="70">
        <v>200</v>
      </c>
      <c r="M24" s="251">
        <v>1000</v>
      </c>
      <c r="N24" s="135">
        <v>0</v>
      </c>
      <c r="O24" s="65">
        <v>3000</v>
      </c>
      <c r="P24" s="65">
        <v>1000</v>
      </c>
      <c r="Q24" s="65">
        <v>2000</v>
      </c>
      <c r="R24" s="65">
        <v>5000</v>
      </c>
      <c r="S24" s="65">
        <f t="shared" si="0"/>
        <v>62200</v>
      </c>
      <c r="T24" s="9"/>
      <c r="U24" s="18">
        <f t="shared" si="1"/>
        <v>0</v>
      </c>
    </row>
    <row r="25" spans="1:21" ht="24">
      <c r="A25" s="9" t="s">
        <v>52</v>
      </c>
      <c r="B25" s="23"/>
      <c r="C25" s="112" t="s">
        <v>307</v>
      </c>
      <c r="D25" s="9"/>
      <c r="E25" s="18" t="s">
        <v>306</v>
      </c>
      <c r="F25" s="65">
        <v>12000</v>
      </c>
      <c r="G25" s="65">
        <v>10000</v>
      </c>
      <c r="H25" s="65">
        <v>0</v>
      </c>
      <c r="I25" s="347">
        <v>0</v>
      </c>
      <c r="J25" s="65">
        <v>5000</v>
      </c>
      <c r="K25" s="65">
        <v>13000</v>
      </c>
      <c r="L25" s="70">
        <v>200</v>
      </c>
      <c r="M25" s="251">
        <v>500</v>
      </c>
      <c r="N25" s="135">
        <v>600</v>
      </c>
      <c r="O25" s="65">
        <v>4000</v>
      </c>
      <c r="P25" s="65">
        <v>2000</v>
      </c>
      <c r="Q25" s="65">
        <v>2000</v>
      </c>
      <c r="R25" s="65">
        <v>5000</v>
      </c>
      <c r="S25" s="65">
        <f t="shared" si="0"/>
        <v>54300</v>
      </c>
      <c r="T25" s="9"/>
      <c r="U25" s="18">
        <f t="shared" si="1"/>
        <v>0</v>
      </c>
    </row>
    <row r="26" spans="1:21" ht="12">
      <c r="A26" s="9" t="s">
        <v>54</v>
      </c>
      <c r="B26" s="23"/>
      <c r="C26" s="112" t="s">
        <v>308</v>
      </c>
      <c r="D26" s="9"/>
      <c r="E26" s="18" t="s">
        <v>32</v>
      </c>
      <c r="F26" s="65">
        <v>25</v>
      </c>
      <c r="G26" s="65">
        <v>10</v>
      </c>
      <c r="H26" s="65">
        <v>5</v>
      </c>
      <c r="I26" s="347">
        <v>5</v>
      </c>
      <c r="J26" s="65">
        <v>20</v>
      </c>
      <c r="K26" s="65">
        <v>20</v>
      </c>
      <c r="L26" s="70">
        <v>10</v>
      </c>
      <c r="M26" s="251">
        <v>10</v>
      </c>
      <c r="N26" s="135">
        <v>5</v>
      </c>
      <c r="O26" s="65">
        <v>5</v>
      </c>
      <c r="P26" s="65">
        <v>20</v>
      </c>
      <c r="Q26" s="65">
        <v>5</v>
      </c>
      <c r="R26" s="65">
        <v>10</v>
      </c>
      <c r="S26" s="65">
        <f t="shared" si="0"/>
        <v>150</v>
      </c>
      <c r="T26" s="9"/>
      <c r="U26" s="18">
        <f t="shared" si="1"/>
        <v>0</v>
      </c>
    </row>
    <row r="27" spans="1:21" ht="12">
      <c r="A27" s="9" t="s">
        <v>55</v>
      </c>
      <c r="B27" s="23"/>
      <c r="C27" s="112" t="s">
        <v>309</v>
      </c>
      <c r="D27" s="9"/>
      <c r="E27" s="18" t="s">
        <v>306</v>
      </c>
      <c r="F27" s="65">
        <v>100</v>
      </c>
      <c r="G27" s="65">
        <v>50</v>
      </c>
      <c r="H27" s="65">
        <v>20</v>
      </c>
      <c r="I27" s="347">
        <v>40</v>
      </c>
      <c r="J27" s="65">
        <v>100</v>
      </c>
      <c r="K27" s="133">
        <v>100</v>
      </c>
      <c r="L27" s="70">
        <v>125</v>
      </c>
      <c r="M27" s="251">
        <v>50</v>
      </c>
      <c r="N27" s="135">
        <v>5</v>
      </c>
      <c r="O27" s="65">
        <v>50</v>
      </c>
      <c r="P27" s="65">
        <v>10</v>
      </c>
      <c r="Q27" s="65">
        <v>50</v>
      </c>
      <c r="R27" s="65">
        <v>50</v>
      </c>
      <c r="S27" s="65">
        <f t="shared" si="0"/>
        <v>750</v>
      </c>
      <c r="T27" s="9"/>
      <c r="U27" s="18">
        <f t="shared" si="1"/>
        <v>0</v>
      </c>
    </row>
    <row r="28" spans="1:21" ht="12">
      <c r="A28" s="9" t="s">
        <v>57</v>
      </c>
      <c r="B28" s="23"/>
      <c r="C28" s="112" t="s">
        <v>310</v>
      </c>
      <c r="D28" s="9"/>
      <c r="E28" s="18" t="s">
        <v>32</v>
      </c>
      <c r="F28" s="65">
        <v>0</v>
      </c>
      <c r="G28" s="65">
        <v>50</v>
      </c>
      <c r="H28" s="65">
        <v>50</v>
      </c>
      <c r="I28" s="347">
        <v>10</v>
      </c>
      <c r="J28" s="65">
        <v>10</v>
      </c>
      <c r="K28" s="65">
        <v>0</v>
      </c>
      <c r="L28" s="70">
        <v>0</v>
      </c>
      <c r="M28" s="251">
        <v>0</v>
      </c>
      <c r="N28" s="135">
        <v>0</v>
      </c>
      <c r="O28" s="65">
        <v>0</v>
      </c>
      <c r="P28" s="65">
        <v>0</v>
      </c>
      <c r="Q28" s="65">
        <v>0</v>
      </c>
      <c r="R28" s="65">
        <v>0</v>
      </c>
      <c r="S28" s="65">
        <f t="shared" si="0"/>
        <v>120</v>
      </c>
      <c r="T28" s="9"/>
      <c r="U28" s="18">
        <f t="shared" si="1"/>
        <v>0</v>
      </c>
    </row>
    <row r="29" spans="1:21" ht="12">
      <c r="A29" s="9" t="s">
        <v>59</v>
      </c>
      <c r="B29" s="23"/>
      <c r="C29" s="20" t="s">
        <v>311</v>
      </c>
      <c r="D29" s="9"/>
      <c r="E29" s="18" t="s">
        <v>32</v>
      </c>
      <c r="F29" s="65">
        <v>20</v>
      </c>
      <c r="G29" s="65">
        <v>50</v>
      </c>
      <c r="H29" s="65">
        <v>5</v>
      </c>
      <c r="I29" s="347">
        <v>10</v>
      </c>
      <c r="J29" s="65">
        <v>50</v>
      </c>
      <c r="K29" s="65">
        <v>50</v>
      </c>
      <c r="L29" s="70">
        <v>20</v>
      </c>
      <c r="M29" s="251">
        <v>15</v>
      </c>
      <c r="N29" s="135">
        <v>5</v>
      </c>
      <c r="O29" s="65">
        <v>20</v>
      </c>
      <c r="P29" s="65">
        <v>30</v>
      </c>
      <c r="Q29" s="65">
        <v>40</v>
      </c>
      <c r="R29" s="65">
        <v>20</v>
      </c>
      <c r="S29" s="65">
        <f t="shared" si="0"/>
        <v>335</v>
      </c>
      <c r="T29" s="9"/>
      <c r="U29" s="18">
        <f t="shared" si="1"/>
        <v>0</v>
      </c>
    </row>
    <row r="30" spans="1:21" ht="12">
      <c r="A30" s="9" t="s">
        <v>61</v>
      </c>
      <c r="B30" s="23"/>
      <c r="C30" s="112" t="s">
        <v>312</v>
      </c>
      <c r="D30" s="9"/>
      <c r="E30" s="18" t="s">
        <v>32</v>
      </c>
      <c r="F30" s="65">
        <v>150</v>
      </c>
      <c r="G30" s="65">
        <v>200</v>
      </c>
      <c r="H30" s="65">
        <v>60</v>
      </c>
      <c r="I30" s="347">
        <v>80</v>
      </c>
      <c r="J30" s="65">
        <v>100</v>
      </c>
      <c r="K30" s="65">
        <v>100</v>
      </c>
      <c r="L30" s="70">
        <v>0</v>
      </c>
      <c r="M30" s="251">
        <v>50</v>
      </c>
      <c r="N30" s="91">
        <v>100</v>
      </c>
      <c r="O30" s="66">
        <v>30</v>
      </c>
      <c r="P30" s="66">
        <v>120</v>
      </c>
      <c r="Q30" s="66">
        <v>100</v>
      </c>
      <c r="R30" s="66">
        <v>100</v>
      </c>
      <c r="S30" s="65">
        <f t="shared" si="0"/>
        <v>1190</v>
      </c>
      <c r="T30" s="9"/>
      <c r="U30" s="18">
        <f t="shared" si="1"/>
        <v>0</v>
      </c>
    </row>
    <row r="31" spans="1:21" ht="12">
      <c r="A31" s="9" t="s">
        <v>63</v>
      </c>
      <c r="B31" s="23"/>
      <c r="C31" s="130" t="s">
        <v>313</v>
      </c>
      <c r="D31" s="61"/>
      <c r="E31" s="40" t="s">
        <v>32</v>
      </c>
      <c r="F31" s="66">
        <v>50</v>
      </c>
      <c r="G31" s="66">
        <v>50</v>
      </c>
      <c r="H31" s="66">
        <v>5</v>
      </c>
      <c r="I31" s="348">
        <v>5</v>
      </c>
      <c r="J31" s="66">
        <v>15</v>
      </c>
      <c r="K31" s="66">
        <v>20</v>
      </c>
      <c r="L31" s="67">
        <v>25</v>
      </c>
      <c r="M31" s="251">
        <v>10</v>
      </c>
      <c r="N31" s="135">
        <v>15</v>
      </c>
      <c r="O31" s="65">
        <v>10</v>
      </c>
      <c r="P31" s="65">
        <v>30</v>
      </c>
      <c r="Q31" s="65">
        <v>50</v>
      </c>
      <c r="R31" s="65">
        <v>10</v>
      </c>
      <c r="S31" s="65">
        <f t="shared" si="0"/>
        <v>295</v>
      </c>
      <c r="T31" s="61"/>
      <c r="U31" s="18">
        <f t="shared" si="1"/>
        <v>0</v>
      </c>
    </row>
    <row r="32" spans="1:21" ht="12">
      <c r="A32" s="9" t="s">
        <v>65</v>
      </c>
      <c r="B32" s="23"/>
      <c r="C32" s="112" t="s">
        <v>314</v>
      </c>
      <c r="D32" s="9"/>
      <c r="E32" s="18" t="s">
        <v>32</v>
      </c>
      <c r="F32" s="65">
        <v>100</v>
      </c>
      <c r="G32" s="65">
        <v>0</v>
      </c>
      <c r="H32" s="65">
        <v>0</v>
      </c>
      <c r="I32" s="347">
        <v>0</v>
      </c>
      <c r="J32" s="65">
        <v>5</v>
      </c>
      <c r="K32" s="65">
        <v>0</v>
      </c>
      <c r="L32" s="70">
        <v>20</v>
      </c>
      <c r="M32" s="251">
        <v>0</v>
      </c>
      <c r="N32" s="135">
        <v>0</v>
      </c>
      <c r="O32" s="65">
        <v>0</v>
      </c>
      <c r="P32" s="65">
        <v>0</v>
      </c>
      <c r="Q32" s="65">
        <v>10</v>
      </c>
      <c r="R32" s="65">
        <v>20</v>
      </c>
      <c r="S32" s="65">
        <f t="shared" si="0"/>
        <v>155</v>
      </c>
      <c r="T32" s="9"/>
      <c r="U32" s="18">
        <f t="shared" si="1"/>
        <v>0</v>
      </c>
    </row>
    <row r="33" spans="3:21" ht="12">
      <c r="C33" s="50"/>
      <c r="D33" s="51"/>
      <c r="E33" s="7"/>
      <c r="F33" s="84"/>
      <c r="G33" s="84"/>
      <c r="H33" s="136"/>
      <c r="I33" s="136" t="s">
        <v>881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7" t="s">
        <v>76</v>
      </c>
      <c r="U33" s="111">
        <f>SUM(U9:U32)</f>
        <v>0</v>
      </c>
    </row>
    <row r="34" spans="3:21" ht="12">
      <c r="C34" s="50"/>
      <c r="D34" s="51"/>
      <c r="E34" s="7"/>
      <c r="F34" s="84"/>
      <c r="G34" s="84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51"/>
      <c r="U34" s="51"/>
    </row>
    <row r="35" spans="3:21" ht="12">
      <c r="C35" s="50"/>
      <c r="D35" s="51"/>
      <c r="E35" s="7"/>
      <c r="F35" s="84"/>
      <c r="G35" s="84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51"/>
      <c r="U35" s="51"/>
    </row>
    <row r="36" spans="3:21" ht="33.75" customHeight="1">
      <c r="C36" s="50"/>
      <c r="D36" s="51"/>
      <c r="E36" s="7"/>
      <c r="F36" s="84"/>
      <c r="G36" s="84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51"/>
      <c r="U36" s="51"/>
    </row>
    <row r="37" spans="3:21" ht="12">
      <c r="C37" s="50"/>
      <c r="D37" s="51"/>
      <c r="E37" s="7"/>
      <c r="F37" s="84"/>
      <c r="G37" s="84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51"/>
      <c r="U37" s="51"/>
    </row>
    <row r="38" spans="1:21" ht="51" customHeight="1">
      <c r="A38" s="122" t="s">
        <v>2</v>
      </c>
      <c r="B38" s="33" t="s">
        <v>224</v>
      </c>
      <c r="C38" s="14" t="s">
        <v>4</v>
      </c>
      <c r="D38" s="13" t="s">
        <v>5</v>
      </c>
      <c r="E38" s="13" t="s">
        <v>6</v>
      </c>
      <c r="F38" s="404" t="s">
        <v>7</v>
      </c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13" t="s">
        <v>198</v>
      </c>
      <c r="U38" s="14" t="s">
        <v>9</v>
      </c>
    </row>
    <row r="39" spans="1:21" ht="34.5" customHeight="1">
      <c r="A39" s="122" t="s">
        <v>10</v>
      </c>
      <c r="B39" s="23"/>
      <c r="C39" s="11"/>
      <c r="D39" s="14"/>
      <c r="E39" s="14"/>
      <c r="F39" s="14" t="s">
        <v>12</v>
      </c>
      <c r="G39" s="14" t="s">
        <v>13</v>
      </c>
      <c r="H39" s="14" t="s">
        <v>249</v>
      </c>
      <c r="I39" s="14" t="s">
        <v>15</v>
      </c>
      <c r="J39" s="14" t="s">
        <v>16</v>
      </c>
      <c r="K39" s="14" t="s">
        <v>250</v>
      </c>
      <c r="L39" s="11" t="s">
        <v>18</v>
      </c>
      <c r="M39" s="31" t="s">
        <v>19</v>
      </c>
      <c r="N39" s="11" t="s">
        <v>20</v>
      </c>
      <c r="O39" s="11" t="s">
        <v>21</v>
      </c>
      <c r="P39" s="11" t="s">
        <v>22</v>
      </c>
      <c r="Q39" s="11" t="s">
        <v>23</v>
      </c>
      <c r="R39" s="11" t="s">
        <v>24</v>
      </c>
      <c r="S39" s="14" t="s">
        <v>182</v>
      </c>
      <c r="T39" s="13" t="s">
        <v>78</v>
      </c>
      <c r="U39" s="14">
        <f>U33</f>
        <v>0</v>
      </c>
    </row>
    <row r="40" spans="1:21" ht="12">
      <c r="A40" s="9" t="s">
        <v>67</v>
      </c>
      <c r="B40" s="23"/>
      <c r="C40" s="112" t="s">
        <v>315</v>
      </c>
      <c r="D40" s="9"/>
      <c r="E40" s="18" t="s">
        <v>32</v>
      </c>
      <c r="F40" s="65">
        <v>20</v>
      </c>
      <c r="G40" s="65">
        <v>20</v>
      </c>
      <c r="H40" s="65">
        <v>5</v>
      </c>
      <c r="I40" s="347">
        <v>10</v>
      </c>
      <c r="J40" s="65">
        <v>5</v>
      </c>
      <c r="K40" s="65">
        <v>0</v>
      </c>
      <c r="L40" s="70">
        <v>5</v>
      </c>
      <c r="M40" s="251">
        <v>10</v>
      </c>
      <c r="N40" s="135">
        <v>5</v>
      </c>
      <c r="O40" s="65">
        <v>0</v>
      </c>
      <c r="P40" s="65">
        <v>0</v>
      </c>
      <c r="Q40" s="65">
        <v>10</v>
      </c>
      <c r="R40" s="65">
        <v>30</v>
      </c>
      <c r="S40" s="65">
        <f>SUM(F40:R40)</f>
        <v>120</v>
      </c>
      <c r="T40" s="9"/>
      <c r="U40" s="111">
        <f>S40*T40</f>
        <v>0</v>
      </c>
    </row>
    <row r="41" spans="1:21" ht="12">
      <c r="A41" s="9" t="s">
        <v>69</v>
      </c>
      <c r="B41" s="23"/>
      <c r="C41" s="112" t="s">
        <v>316</v>
      </c>
      <c r="D41" s="9"/>
      <c r="E41" s="18" t="s">
        <v>32</v>
      </c>
      <c r="F41" s="65">
        <v>0</v>
      </c>
      <c r="G41" s="65">
        <v>10</v>
      </c>
      <c r="H41" s="65">
        <v>5</v>
      </c>
      <c r="I41" s="347">
        <v>5</v>
      </c>
      <c r="J41" s="65">
        <v>10</v>
      </c>
      <c r="K41" s="65">
        <v>10</v>
      </c>
      <c r="L41" s="70">
        <v>10</v>
      </c>
      <c r="M41" s="251">
        <v>0</v>
      </c>
      <c r="N41" s="135">
        <v>0</v>
      </c>
      <c r="O41" s="65">
        <v>5</v>
      </c>
      <c r="P41" s="65">
        <v>0</v>
      </c>
      <c r="Q41" s="65">
        <v>10</v>
      </c>
      <c r="R41" s="65">
        <v>0</v>
      </c>
      <c r="S41" s="65">
        <f aca="true" t="shared" si="2" ref="S41:S59">SUM(F41:R41)</f>
        <v>65</v>
      </c>
      <c r="T41" s="9"/>
      <c r="U41" s="111">
        <f aca="true" t="shared" si="3" ref="U41:U59">S41*T41</f>
        <v>0</v>
      </c>
    </row>
    <row r="42" spans="1:21" ht="12">
      <c r="A42" s="9" t="s">
        <v>70</v>
      </c>
      <c r="B42" s="23"/>
      <c r="C42" s="112" t="s">
        <v>317</v>
      </c>
      <c r="D42" s="9"/>
      <c r="E42" s="18" t="s">
        <v>32</v>
      </c>
      <c r="F42" s="65">
        <v>0</v>
      </c>
      <c r="G42" s="65">
        <v>20</v>
      </c>
      <c r="H42" s="65">
        <v>5</v>
      </c>
      <c r="I42" s="347">
        <v>5</v>
      </c>
      <c r="J42" s="65">
        <v>10</v>
      </c>
      <c r="K42" s="65">
        <v>20</v>
      </c>
      <c r="L42" s="70">
        <v>10</v>
      </c>
      <c r="M42" s="251">
        <v>0</v>
      </c>
      <c r="N42" s="135">
        <v>0</v>
      </c>
      <c r="O42" s="65">
        <v>5</v>
      </c>
      <c r="P42" s="65">
        <v>30</v>
      </c>
      <c r="Q42" s="65">
        <v>10</v>
      </c>
      <c r="R42" s="65">
        <v>10</v>
      </c>
      <c r="S42" s="65">
        <f t="shared" si="2"/>
        <v>125</v>
      </c>
      <c r="T42" s="9"/>
      <c r="U42" s="111">
        <f t="shared" si="3"/>
        <v>0</v>
      </c>
    </row>
    <row r="43" spans="1:21" ht="12">
      <c r="A43" s="9" t="s">
        <v>72</v>
      </c>
      <c r="B43" s="23"/>
      <c r="C43" s="112" t="s">
        <v>318</v>
      </c>
      <c r="D43" s="9"/>
      <c r="E43" s="18" t="s">
        <v>32</v>
      </c>
      <c r="F43" s="65">
        <v>100</v>
      </c>
      <c r="G43" s="65">
        <v>50</v>
      </c>
      <c r="H43" s="65">
        <v>0</v>
      </c>
      <c r="I43" s="347">
        <v>0</v>
      </c>
      <c r="J43" s="65">
        <v>0</v>
      </c>
      <c r="K43" s="65">
        <v>10</v>
      </c>
      <c r="L43" s="70">
        <v>25</v>
      </c>
      <c r="M43" s="251">
        <v>20</v>
      </c>
      <c r="N43" s="135">
        <v>10</v>
      </c>
      <c r="O43" s="65">
        <v>0</v>
      </c>
      <c r="P43" s="65">
        <v>0</v>
      </c>
      <c r="Q43" s="65">
        <v>10</v>
      </c>
      <c r="R43" s="65">
        <v>10</v>
      </c>
      <c r="S43" s="65">
        <f t="shared" si="2"/>
        <v>235</v>
      </c>
      <c r="T43" s="9"/>
      <c r="U43" s="111">
        <f t="shared" si="3"/>
        <v>0</v>
      </c>
    </row>
    <row r="44" spans="1:21" ht="12">
      <c r="A44" s="9" t="s">
        <v>74</v>
      </c>
      <c r="B44" s="23"/>
      <c r="C44" s="112" t="s">
        <v>319</v>
      </c>
      <c r="D44" s="9"/>
      <c r="E44" s="18" t="s">
        <v>32</v>
      </c>
      <c r="F44" s="65">
        <v>50</v>
      </c>
      <c r="G44" s="65">
        <v>30</v>
      </c>
      <c r="H44" s="65">
        <v>50</v>
      </c>
      <c r="I44" s="347">
        <v>20</v>
      </c>
      <c r="J44" s="65">
        <v>20</v>
      </c>
      <c r="K44" s="65">
        <v>10</v>
      </c>
      <c r="L44" s="70">
        <v>0</v>
      </c>
      <c r="M44" s="251">
        <v>0</v>
      </c>
      <c r="N44" s="135">
        <v>15</v>
      </c>
      <c r="O44" s="65">
        <v>30</v>
      </c>
      <c r="P44" s="65">
        <v>0</v>
      </c>
      <c r="Q44" s="65">
        <v>0</v>
      </c>
      <c r="R44" s="65">
        <v>30</v>
      </c>
      <c r="S44" s="65">
        <f t="shared" si="2"/>
        <v>255</v>
      </c>
      <c r="T44" s="9"/>
      <c r="U44" s="111">
        <f t="shared" si="3"/>
        <v>0</v>
      </c>
    </row>
    <row r="45" spans="1:21" ht="18.75" customHeight="1">
      <c r="A45" s="9" t="s">
        <v>79</v>
      </c>
      <c r="B45" s="23"/>
      <c r="C45" s="112" t="s">
        <v>320</v>
      </c>
      <c r="D45" s="9"/>
      <c r="E45" s="18" t="s">
        <v>306</v>
      </c>
      <c r="F45" s="65">
        <v>0</v>
      </c>
      <c r="G45" s="65">
        <v>10</v>
      </c>
      <c r="H45" s="65">
        <v>10</v>
      </c>
      <c r="I45" s="347">
        <v>5</v>
      </c>
      <c r="J45" s="65">
        <v>40</v>
      </c>
      <c r="K45" s="65">
        <v>30</v>
      </c>
      <c r="L45" s="70">
        <v>25</v>
      </c>
      <c r="M45" s="251">
        <v>3</v>
      </c>
      <c r="N45" s="135">
        <v>0</v>
      </c>
      <c r="O45" s="65">
        <v>20</v>
      </c>
      <c r="P45" s="65">
        <v>0</v>
      </c>
      <c r="Q45" s="65">
        <v>0</v>
      </c>
      <c r="R45" s="65">
        <v>0</v>
      </c>
      <c r="S45" s="65">
        <f t="shared" si="2"/>
        <v>143</v>
      </c>
      <c r="T45" s="9"/>
      <c r="U45" s="111">
        <f t="shared" si="3"/>
        <v>0</v>
      </c>
    </row>
    <row r="46" spans="1:21" ht="24">
      <c r="A46" s="9" t="s">
        <v>81</v>
      </c>
      <c r="B46" s="23"/>
      <c r="C46" s="112" t="s">
        <v>321</v>
      </c>
      <c r="D46" s="9"/>
      <c r="E46" s="18" t="s">
        <v>32</v>
      </c>
      <c r="F46" s="65">
        <v>150</v>
      </c>
      <c r="G46" s="65">
        <v>20</v>
      </c>
      <c r="H46" s="65">
        <v>120</v>
      </c>
      <c r="I46" s="347">
        <v>40</v>
      </c>
      <c r="J46" s="65">
        <v>50</v>
      </c>
      <c r="K46" s="65">
        <v>40</v>
      </c>
      <c r="L46" s="70">
        <v>50</v>
      </c>
      <c r="M46" s="251">
        <v>50</v>
      </c>
      <c r="N46" s="135">
        <v>8</v>
      </c>
      <c r="O46" s="65">
        <v>100</v>
      </c>
      <c r="P46" s="65">
        <v>200</v>
      </c>
      <c r="Q46" s="65">
        <v>20</v>
      </c>
      <c r="R46" s="65">
        <v>60</v>
      </c>
      <c r="S46" s="65">
        <f t="shared" si="2"/>
        <v>908</v>
      </c>
      <c r="T46" s="9"/>
      <c r="U46" s="111">
        <f t="shared" si="3"/>
        <v>0</v>
      </c>
    </row>
    <row r="47" spans="1:21" ht="24">
      <c r="A47" s="9" t="s">
        <v>83</v>
      </c>
      <c r="B47" s="23"/>
      <c r="C47" s="112" t="s">
        <v>322</v>
      </c>
      <c r="D47" s="9"/>
      <c r="E47" s="18" t="s">
        <v>306</v>
      </c>
      <c r="F47" s="65">
        <v>0</v>
      </c>
      <c r="G47" s="65">
        <v>0</v>
      </c>
      <c r="H47" s="65">
        <v>0</v>
      </c>
      <c r="I47" s="347"/>
      <c r="J47" s="65">
        <v>0</v>
      </c>
      <c r="K47" s="65">
        <v>0</v>
      </c>
      <c r="L47" s="70">
        <v>0</v>
      </c>
      <c r="M47" s="251">
        <v>0</v>
      </c>
      <c r="N47" s="135">
        <v>0</v>
      </c>
      <c r="O47" s="65">
        <v>0</v>
      </c>
      <c r="P47" s="65">
        <v>0</v>
      </c>
      <c r="Q47" s="65">
        <v>200</v>
      </c>
      <c r="R47" s="65">
        <v>0</v>
      </c>
      <c r="S47" s="65">
        <f t="shared" si="2"/>
        <v>200</v>
      </c>
      <c r="T47" s="9"/>
      <c r="U47" s="111">
        <f t="shared" si="3"/>
        <v>0</v>
      </c>
    </row>
    <row r="48" spans="1:21" ht="36">
      <c r="A48" s="9" t="s">
        <v>85</v>
      </c>
      <c r="B48" s="23"/>
      <c r="C48" s="112" t="s">
        <v>323</v>
      </c>
      <c r="D48" s="9"/>
      <c r="E48" s="18" t="s">
        <v>306</v>
      </c>
      <c r="F48" s="65">
        <v>1500</v>
      </c>
      <c r="G48" s="65">
        <v>4000</v>
      </c>
      <c r="H48" s="65">
        <v>0</v>
      </c>
      <c r="I48" s="347">
        <v>500</v>
      </c>
      <c r="J48" s="65">
        <v>1500</v>
      </c>
      <c r="K48" s="65">
        <v>2000</v>
      </c>
      <c r="L48" s="70">
        <v>1000</v>
      </c>
      <c r="M48" s="251">
        <v>600</v>
      </c>
      <c r="N48" s="135">
        <v>0</v>
      </c>
      <c r="O48" s="65">
        <v>0</v>
      </c>
      <c r="P48" s="65">
        <v>1000</v>
      </c>
      <c r="Q48" s="65">
        <v>200</v>
      </c>
      <c r="R48" s="65">
        <v>1000</v>
      </c>
      <c r="S48" s="65">
        <f t="shared" si="2"/>
        <v>13300</v>
      </c>
      <c r="T48" s="9"/>
      <c r="U48" s="111">
        <f t="shared" si="3"/>
        <v>0</v>
      </c>
    </row>
    <row r="49" spans="1:21" ht="36.75" customHeight="1">
      <c r="A49" s="9" t="s">
        <v>87</v>
      </c>
      <c r="B49" s="23"/>
      <c r="C49" s="112" t="s">
        <v>324</v>
      </c>
      <c r="D49" s="9"/>
      <c r="E49" s="18" t="s">
        <v>306</v>
      </c>
      <c r="F49" s="65">
        <v>4000</v>
      </c>
      <c r="G49" s="65">
        <v>6000</v>
      </c>
      <c r="H49" s="65">
        <v>600</v>
      </c>
      <c r="I49" s="347">
        <v>500</v>
      </c>
      <c r="J49" s="65">
        <v>1000</v>
      </c>
      <c r="K49" s="65">
        <v>1500</v>
      </c>
      <c r="L49" s="70">
        <v>1000</v>
      </c>
      <c r="M49" s="251">
        <v>750</v>
      </c>
      <c r="N49" s="135">
        <v>400</v>
      </c>
      <c r="O49" s="65">
        <v>1000</v>
      </c>
      <c r="P49" s="65">
        <v>2000</v>
      </c>
      <c r="Q49" s="65">
        <v>1000</v>
      </c>
      <c r="R49" s="65">
        <v>1000</v>
      </c>
      <c r="S49" s="65">
        <f t="shared" si="2"/>
        <v>20750</v>
      </c>
      <c r="T49" s="9"/>
      <c r="U49" s="111">
        <f t="shared" si="3"/>
        <v>0</v>
      </c>
    </row>
    <row r="50" spans="1:21" ht="12.75">
      <c r="A50" s="9"/>
      <c r="B50" s="23"/>
      <c r="C50" s="60" t="s">
        <v>325</v>
      </c>
      <c r="D50" s="9"/>
      <c r="E50" s="18"/>
      <c r="F50" s="65"/>
      <c r="G50" s="65"/>
      <c r="H50" s="65"/>
      <c r="I50" s="347"/>
      <c r="J50" s="65"/>
      <c r="K50" s="65"/>
      <c r="L50" s="70"/>
      <c r="M50" s="291"/>
      <c r="N50" s="135"/>
      <c r="O50" s="65"/>
      <c r="P50" s="65"/>
      <c r="Q50" s="65"/>
      <c r="R50" s="65"/>
      <c r="S50" s="65"/>
      <c r="T50" s="9"/>
      <c r="U50" s="111"/>
    </row>
    <row r="51" spans="1:21" ht="12.75">
      <c r="A51" s="9" t="s">
        <v>89</v>
      </c>
      <c r="B51" s="23"/>
      <c r="C51" s="138" t="s">
        <v>326</v>
      </c>
      <c r="D51" s="9"/>
      <c r="E51" s="18" t="s">
        <v>306</v>
      </c>
      <c r="F51" s="65">
        <v>2500</v>
      </c>
      <c r="G51" s="65">
        <v>2000</v>
      </c>
      <c r="H51" s="65">
        <v>1200</v>
      </c>
      <c r="I51" s="347">
        <v>1000</v>
      </c>
      <c r="J51" s="65">
        <v>1600</v>
      </c>
      <c r="K51" s="65">
        <v>1600</v>
      </c>
      <c r="L51" s="70">
        <v>3000</v>
      </c>
      <c r="M51" s="251">
        <v>600</v>
      </c>
      <c r="N51" s="135">
        <v>0</v>
      </c>
      <c r="O51" s="65">
        <v>0</v>
      </c>
      <c r="P51" s="65">
        <v>4000</v>
      </c>
      <c r="Q51" s="65">
        <v>500</v>
      </c>
      <c r="R51" s="65">
        <v>500</v>
      </c>
      <c r="S51" s="65">
        <f t="shared" si="2"/>
        <v>18500</v>
      </c>
      <c r="T51" s="9"/>
      <c r="U51" s="111">
        <f t="shared" si="3"/>
        <v>0</v>
      </c>
    </row>
    <row r="52" spans="1:21" ht="12">
      <c r="A52" s="9" t="s">
        <v>91</v>
      </c>
      <c r="B52" s="23"/>
      <c r="C52" s="20" t="s">
        <v>327</v>
      </c>
      <c r="D52" s="9"/>
      <c r="E52" s="18" t="s">
        <v>306</v>
      </c>
      <c r="F52" s="65">
        <v>0</v>
      </c>
      <c r="G52" s="65">
        <v>0</v>
      </c>
      <c r="H52" s="65">
        <v>0</v>
      </c>
      <c r="I52" s="347">
        <v>0</v>
      </c>
      <c r="J52" s="65">
        <v>0</v>
      </c>
      <c r="K52" s="65">
        <v>0</v>
      </c>
      <c r="L52" s="70">
        <v>600</v>
      </c>
      <c r="M52" s="251">
        <v>0</v>
      </c>
      <c r="N52" s="135">
        <v>400</v>
      </c>
      <c r="O52" s="65">
        <v>0</v>
      </c>
      <c r="P52" s="65">
        <v>0</v>
      </c>
      <c r="Q52" s="65">
        <v>0</v>
      </c>
      <c r="R52" s="65">
        <v>0</v>
      </c>
      <c r="S52" s="65">
        <f t="shared" si="2"/>
        <v>1000</v>
      </c>
      <c r="T52" s="9"/>
      <c r="U52" s="111">
        <f t="shared" si="3"/>
        <v>0</v>
      </c>
    </row>
    <row r="53" spans="1:21" ht="12">
      <c r="A53" s="9" t="s">
        <v>93</v>
      </c>
      <c r="B53" s="23"/>
      <c r="C53" s="20" t="s">
        <v>328</v>
      </c>
      <c r="D53" s="9"/>
      <c r="E53" s="18" t="s">
        <v>306</v>
      </c>
      <c r="F53" s="65">
        <v>4500</v>
      </c>
      <c r="G53" s="65">
        <v>6000</v>
      </c>
      <c r="H53" s="65">
        <v>2400</v>
      </c>
      <c r="I53" s="347">
        <v>2000</v>
      </c>
      <c r="J53" s="65">
        <v>1500</v>
      </c>
      <c r="K53" s="65">
        <v>1000</v>
      </c>
      <c r="L53" s="70">
        <v>1500</v>
      </c>
      <c r="M53" s="251">
        <v>800</v>
      </c>
      <c r="N53" s="135">
        <v>400</v>
      </c>
      <c r="O53" s="65">
        <v>400</v>
      </c>
      <c r="P53" s="65">
        <v>4000</v>
      </c>
      <c r="Q53" s="65">
        <v>0</v>
      </c>
      <c r="R53" s="65">
        <v>1000</v>
      </c>
      <c r="S53" s="65">
        <f t="shared" si="2"/>
        <v>25500</v>
      </c>
      <c r="T53" s="9"/>
      <c r="U53" s="111">
        <f t="shared" si="3"/>
        <v>0</v>
      </c>
    </row>
    <row r="54" spans="1:21" ht="12.75">
      <c r="A54" s="9"/>
      <c r="B54" s="23"/>
      <c r="C54" s="60" t="s">
        <v>329</v>
      </c>
      <c r="D54" s="9"/>
      <c r="E54" s="18"/>
      <c r="F54" s="65"/>
      <c r="G54" s="65"/>
      <c r="H54" s="65"/>
      <c r="I54" s="347"/>
      <c r="J54" s="65"/>
      <c r="K54" s="65"/>
      <c r="L54" s="70"/>
      <c r="M54" s="291"/>
      <c r="N54" s="135"/>
      <c r="O54" s="65"/>
      <c r="P54" s="65"/>
      <c r="Q54" s="65"/>
      <c r="R54" s="65"/>
      <c r="S54" s="65"/>
      <c r="T54" s="9"/>
      <c r="U54" s="111"/>
    </row>
    <row r="55" spans="1:21" ht="24">
      <c r="A55" s="9" t="s">
        <v>95</v>
      </c>
      <c r="B55" s="23"/>
      <c r="C55" s="20" t="s">
        <v>330</v>
      </c>
      <c r="D55" s="9"/>
      <c r="E55" s="18" t="s">
        <v>306</v>
      </c>
      <c r="F55" s="65">
        <v>1000</v>
      </c>
      <c r="G55" s="65">
        <v>3000</v>
      </c>
      <c r="H55" s="65">
        <v>600</v>
      </c>
      <c r="I55" s="347">
        <v>1000</v>
      </c>
      <c r="J55" s="65">
        <v>400</v>
      </c>
      <c r="K55" s="65">
        <v>1000</v>
      </c>
      <c r="L55" s="70">
        <v>1200</v>
      </c>
      <c r="M55" s="251">
        <v>1000</v>
      </c>
      <c r="N55" s="135">
        <v>400</v>
      </c>
      <c r="O55" s="65">
        <v>500</v>
      </c>
      <c r="P55" s="65">
        <v>3000</v>
      </c>
      <c r="Q55" s="65">
        <v>100</v>
      </c>
      <c r="R55" s="65">
        <v>500</v>
      </c>
      <c r="S55" s="65">
        <f t="shared" si="2"/>
        <v>13700</v>
      </c>
      <c r="T55" s="9"/>
      <c r="U55" s="111">
        <f t="shared" si="3"/>
        <v>0</v>
      </c>
    </row>
    <row r="56" spans="1:21" ht="24">
      <c r="A56" s="9" t="s">
        <v>97</v>
      </c>
      <c r="B56" s="23"/>
      <c r="C56" s="20" t="s">
        <v>331</v>
      </c>
      <c r="D56" s="9"/>
      <c r="E56" s="18" t="s">
        <v>306</v>
      </c>
      <c r="F56" s="65">
        <v>600</v>
      </c>
      <c r="G56" s="65">
        <v>3000</v>
      </c>
      <c r="H56" s="65">
        <v>0</v>
      </c>
      <c r="I56" s="347">
        <v>500</v>
      </c>
      <c r="J56" s="65">
        <v>500</v>
      </c>
      <c r="K56" s="65">
        <v>500</v>
      </c>
      <c r="L56" s="70">
        <v>500</v>
      </c>
      <c r="M56" s="251">
        <v>0</v>
      </c>
      <c r="N56" s="135">
        <v>0</v>
      </c>
      <c r="O56" s="65">
        <v>0</v>
      </c>
      <c r="P56" s="65">
        <v>800</v>
      </c>
      <c r="Q56" s="65">
        <v>500</v>
      </c>
      <c r="R56" s="65">
        <v>500</v>
      </c>
      <c r="S56" s="65">
        <f t="shared" si="2"/>
        <v>7400</v>
      </c>
      <c r="T56" s="9"/>
      <c r="U56" s="111">
        <f t="shared" si="3"/>
        <v>0</v>
      </c>
    </row>
    <row r="57" spans="1:21" ht="12">
      <c r="A57" s="9" t="s">
        <v>99</v>
      </c>
      <c r="B57" s="23"/>
      <c r="C57" s="20" t="s">
        <v>332</v>
      </c>
      <c r="D57" s="9"/>
      <c r="E57" s="18" t="s">
        <v>306</v>
      </c>
      <c r="F57" s="65">
        <v>0</v>
      </c>
      <c r="G57" s="65">
        <v>0</v>
      </c>
      <c r="H57" s="65">
        <v>300</v>
      </c>
      <c r="I57" s="347">
        <v>0</v>
      </c>
      <c r="J57" s="65">
        <v>1000</v>
      </c>
      <c r="K57" s="133">
        <v>0</v>
      </c>
      <c r="L57" s="70">
        <v>500</v>
      </c>
      <c r="M57" s="251">
        <v>0</v>
      </c>
      <c r="N57" s="135">
        <v>0</v>
      </c>
      <c r="O57" s="65">
        <v>1000</v>
      </c>
      <c r="P57" s="65">
        <v>800</v>
      </c>
      <c r="Q57" s="65">
        <v>500</v>
      </c>
      <c r="R57" s="65">
        <v>0</v>
      </c>
      <c r="S57" s="65">
        <f t="shared" si="2"/>
        <v>4100</v>
      </c>
      <c r="T57" s="9"/>
      <c r="U57" s="111">
        <f t="shared" si="3"/>
        <v>0</v>
      </c>
    </row>
    <row r="58" spans="1:21" ht="27.75" customHeight="1">
      <c r="A58" s="9" t="s">
        <v>101</v>
      </c>
      <c r="B58" s="23"/>
      <c r="C58" s="20" t="s">
        <v>333</v>
      </c>
      <c r="D58" s="9"/>
      <c r="E58" s="18" t="s">
        <v>306</v>
      </c>
      <c r="F58" s="65">
        <v>1000</v>
      </c>
      <c r="G58" s="65">
        <v>1500</v>
      </c>
      <c r="H58" s="65">
        <v>600</v>
      </c>
      <c r="I58" s="347">
        <v>800</v>
      </c>
      <c r="J58" s="65">
        <v>2000</v>
      </c>
      <c r="K58" s="133">
        <v>2000</v>
      </c>
      <c r="L58" s="70">
        <v>1000</v>
      </c>
      <c r="M58" s="251">
        <v>800</v>
      </c>
      <c r="N58" s="135">
        <v>400</v>
      </c>
      <c r="O58" s="65">
        <v>1000</v>
      </c>
      <c r="P58" s="65">
        <v>2000</v>
      </c>
      <c r="Q58" s="65">
        <v>200</v>
      </c>
      <c r="R58" s="65">
        <v>500</v>
      </c>
      <c r="S58" s="65">
        <f t="shared" si="2"/>
        <v>13800</v>
      </c>
      <c r="T58" s="9"/>
      <c r="U58" s="111">
        <f t="shared" si="3"/>
        <v>0</v>
      </c>
    </row>
    <row r="59" spans="1:21" ht="27" customHeight="1">
      <c r="A59" s="9" t="s">
        <v>103</v>
      </c>
      <c r="B59" s="23"/>
      <c r="C59" s="139" t="s">
        <v>334</v>
      </c>
      <c r="D59" s="9"/>
      <c r="E59" s="18" t="s">
        <v>306</v>
      </c>
      <c r="F59" s="65">
        <v>800</v>
      </c>
      <c r="G59" s="65">
        <v>2000</v>
      </c>
      <c r="H59" s="65">
        <v>0</v>
      </c>
      <c r="I59" s="347">
        <v>0</v>
      </c>
      <c r="J59" s="65">
        <v>1000</v>
      </c>
      <c r="K59" s="133">
        <v>1000</v>
      </c>
      <c r="L59" s="70">
        <v>1000</v>
      </c>
      <c r="M59" s="251">
        <v>0</v>
      </c>
      <c r="N59" s="135">
        <v>0</v>
      </c>
      <c r="O59" s="65">
        <v>1000</v>
      </c>
      <c r="P59" s="65">
        <v>0</v>
      </c>
      <c r="Q59" s="65">
        <v>0</v>
      </c>
      <c r="R59" s="65"/>
      <c r="S59" s="65">
        <f t="shared" si="2"/>
        <v>6800</v>
      </c>
      <c r="T59" s="9"/>
      <c r="U59" s="111">
        <f t="shared" si="3"/>
        <v>0</v>
      </c>
    </row>
    <row r="60" spans="3:21" ht="12">
      <c r="C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137" t="s">
        <v>76</v>
      </c>
      <c r="U60" s="111">
        <f>SUM(U39:U59)</f>
        <v>0</v>
      </c>
    </row>
    <row r="61" spans="3:19" ht="12">
      <c r="C61" s="14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3:19" ht="12">
      <c r="C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3:19" ht="12">
      <c r="C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3:19" ht="12">
      <c r="C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3:19" ht="12">
      <c r="C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3:19" ht="12">
      <c r="C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3:23" ht="12">
      <c r="C67" s="4"/>
      <c r="E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W67" s="141"/>
    </row>
    <row r="68" spans="3:19" ht="12">
      <c r="C68" s="4"/>
      <c r="E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21" ht="63" customHeight="1">
      <c r="A69" s="122" t="s">
        <v>2</v>
      </c>
      <c r="B69" s="33" t="s">
        <v>224</v>
      </c>
      <c r="C69" s="14" t="s">
        <v>4</v>
      </c>
      <c r="D69" s="13" t="s">
        <v>5</v>
      </c>
      <c r="E69" s="13" t="s">
        <v>6</v>
      </c>
      <c r="F69" s="404" t="s">
        <v>7</v>
      </c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13" t="s">
        <v>198</v>
      </c>
      <c r="U69" s="13" t="s">
        <v>9</v>
      </c>
    </row>
    <row r="70" spans="1:21" ht="36">
      <c r="A70" s="122" t="s">
        <v>10</v>
      </c>
      <c r="B70" s="23"/>
      <c r="C70" s="11"/>
      <c r="D70" s="14"/>
      <c r="E70" s="14"/>
      <c r="F70" s="14" t="s">
        <v>12</v>
      </c>
      <c r="G70" s="14" t="s">
        <v>13</v>
      </c>
      <c r="H70" s="14" t="s">
        <v>249</v>
      </c>
      <c r="I70" s="14" t="s">
        <v>15</v>
      </c>
      <c r="J70" s="14" t="s">
        <v>16</v>
      </c>
      <c r="K70" s="14" t="s">
        <v>250</v>
      </c>
      <c r="L70" s="11" t="s">
        <v>18</v>
      </c>
      <c r="M70" s="31" t="s">
        <v>19</v>
      </c>
      <c r="N70" s="124" t="s">
        <v>20</v>
      </c>
      <c r="O70" s="11" t="s">
        <v>21</v>
      </c>
      <c r="P70" s="11" t="s">
        <v>22</v>
      </c>
      <c r="Q70" s="11" t="s">
        <v>23</v>
      </c>
      <c r="R70" s="11" t="s">
        <v>24</v>
      </c>
      <c r="S70" s="14" t="s">
        <v>182</v>
      </c>
      <c r="T70" s="13" t="s">
        <v>78</v>
      </c>
      <c r="U70" s="14">
        <f>U60</f>
        <v>0</v>
      </c>
    </row>
    <row r="71" spans="1:21" ht="24">
      <c r="A71" s="9" t="s">
        <v>105</v>
      </c>
      <c r="B71" s="23"/>
      <c r="C71" s="20" t="s">
        <v>335</v>
      </c>
      <c r="D71" s="9"/>
      <c r="E71" s="18" t="s">
        <v>306</v>
      </c>
      <c r="F71" s="65">
        <v>400</v>
      </c>
      <c r="G71" s="65">
        <v>0</v>
      </c>
      <c r="H71" s="65">
        <v>0</v>
      </c>
      <c r="I71" s="347">
        <v>0</v>
      </c>
      <c r="J71" s="65">
        <v>500</v>
      </c>
      <c r="K71" s="133">
        <v>500</v>
      </c>
      <c r="L71" s="70">
        <v>600</v>
      </c>
      <c r="M71" s="251">
        <v>0</v>
      </c>
      <c r="N71" s="135">
        <v>0</v>
      </c>
      <c r="O71" s="65">
        <v>1000</v>
      </c>
      <c r="P71" s="65">
        <v>0</v>
      </c>
      <c r="Q71" s="65">
        <v>200</v>
      </c>
      <c r="R71" s="65">
        <v>0</v>
      </c>
      <c r="S71" s="65">
        <f>SUM(F71:R71)</f>
        <v>3200</v>
      </c>
      <c r="T71" s="18"/>
      <c r="U71" s="111">
        <f>S71*T71</f>
        <v>0</v>
      </c>
    </row>
    <row r="72" spans="1:21" ht="12">
      <c r="A72" s="9" t="s">
        <v>107</v>
      </c>
      <c r="B72" s="23"/>
      <c r="C72" s="20" t="s">
        <v>336</v>
      </c>
      <c r="D72" s="9"/>
      <c r="E72" s="18" t="s">
        <v>306</v>
      </c>
      <c r="F72" s="65">
        <v>750</v>
      </c>
      <c r="G72" s="65">
        <v>3000</v>
      </c>
      <c r="H72" s="65">
        <v>0</v>
      </c>
      <c r="I72" s="347">
        <v>1000</v>
      </c>
      <c r="J72" s="65">
        <v>400</v>
      </c>
      <c r="K72" s="65">
        <v>200</v>
      </c>
      <c r="L72" s="70">
        <v>800</v>
      </c>
      <c r="M72" s="251">
        <v>500</v>
      </c>
      <c r="N72" s="135">
        <v>300</v>
      </c>
      <c r="O72" s="65">
        <v>0</v>
      </c>
      <c r="P72" s="65">
        <v>1000</v>
      </c>
      <c r="Q72" s="65">
        <v>100</v>
      </c>
      <c r="R72" s="65">
        <v>300</v>
      </c>
      <c r="S72" s="65">
        <f aca="true" t="shared" si="4" ref="S72:S97">SUM(F72:R72)</f>
        <v>8350</v>
      </c>
      <c r="T72" s="18"/>
      <c r="U72" s="111">
        <f aca="true" t="shared" si="5" ref="U72:U110">S72*T72</f>
        <v>0</v>
      </c>
    </row>
    <row r="73" spans="1:21" ht="36" customHeight="1">
      <c r="A73" s="9" t="s">
        <v>109</v>
      </c>
      <c r="B73" s="129"/>
      <c r="C73" s="38" t="s">
        <v>337</v>
      </c>
      <c r="D73" s="61"/>
      <c r="E73" s="142" t="s">
        <v>306</v>
      </c>
      <c r="F73" s="18">
        <v>2000</v>
      </c>
      <c r="G73" s="18">
        <v>2000</v>
      </c>
      <c r="H73" s="14">
        <v>600</v>
      </c>
      <c r="I73" s="351">
        <v>1000</v>
      </c>
      <c r="J73" s="18">
        <v>3000</v>
      </c>
      <c r="K73" s="14">
        <v>2000</v>
      </c>
      <c r="L73" s="147">
        <v>1500</v>
      </c>
      <c r="M73" s="251">
        <v>600</v>
      </c>
      <c r="N73" s="97">
        <v>200</v>
      </c>
      <c r="O73" s="18">
        <v>500</v>
      </c>
      <c r="P73" s="18">
        <v>2000</v>
      </c>
      <c r="Q73" s="18">
        <v>500</v>
      </c>
      <c r="R73" s="18">
        <v>1000</v>
      </c>
      <c r="S73" s="65">
        <f t="shared" si="4"/>
        <v>16900</v>
      </c>
      <c r="T73" s="143"/>
      <c r="U73" s="111">
        <f t="shared" si="5"/>
        <v>0</v>
      </c>
    </row>
    <row r="74" spans="1:21" ht="24">
      <c r="A74" s="9" t="s">
        <v>111</v>
      </c>
      <c r="B74" s="23"/>
      <c r="C74" s="47" t="s">
        <v>338</v>
      </c>
      <c r="D74" s="9"/>
      <c r="E74" s="125" t="s">
        <v>306</v>
      </c>
      <c r="F74" s="81">
        <v>750</v>
      </c>
      <c r="G74" s="81">
        <v>600</v>
      </c>
      <c r="H74" s="81">
        <v>0</v>
      </c>
      <c r="I74" s="350">
        <v>800</v>
      </c>
      <c r="J74" s="81">
        <v>200</v>
      </c>
      <c r="K74" s="81">
        <v>200</v>
      </c>
      <c r="L74" s="82">
        <v>200</v>
      </c>
      <c r="M74" s="251">
        <v>600</v>
      </c>
      <c r="N74" s="219">
        <v>300</v>
      </c>
      <c r="O74" s="81">
        <v>0</v>
      </c>
      <c r="P74" s="81">
        <v>500</v>
      </c>
      <c r="Q74" s="81">
        <v>300</v>
      </c>
      <c r="R74" s="81">
        <v>0</v>
      </c>
      <c r="S74" s="65">
        <f t="shared" si="4"/>
        <v>4450</v>
      </c>
      <c r="T74" s="18"/>
      <c r="U74" s="111">
        <f t="shared" si="5"/>
        <v>0</v>
      </c>
    </row>
    <row r="75" spans="1:21" ht="24">
      <c r="A75" s="9" t="s">
        <v>113</v>
      </c>
      <c r="B75" s="23"/>
      <c r="C75" s="47" t="s">
        <v>339</v>
      </c>
      <c r="D75" s="9"/>
      <c r="E75" s="125" t="s">
        <v>306</v>
      </c>
      <c r="F75" s="65">
        <v>750</v>
      </c>
      <c r="G75" s="65">
        <v>1000</v>
      </c>
      <c r="H75" s="65">
        <v>0</v>
      </c>
      <c r="I75" s="347">
        <v>2000</v>
      </c>
      <c r="J75" s="65">
        <v>200</v>
      </c>
      <c r="K75" s="65">
        <v>400</v>
      </c>
      <c r="L75" s="70">
        <v>200</v>
      </c>
      <c r="M75" s="251">
        <v>600</v>
      </c>
      <c r="N75" s="135">
        <v>300</v>
      </c>
      <c r="O75" s="65">
        <v>500</v>
      </c>
      <c r="P75" s="65">
        <v>500</v>
      </c>
      <c r="Q75" s="65">
        <v>300</v>
      </c>
      <c r="R75" s="65">
        <v>500</v>
      </c>
      <c r="S75" s="65">
        <f t="shared" si="4"/>
        <v>7250</v>
      </c>
      <c r="T75" s="18"/>
      <c r="U75" s="111">
        <f t="shared" si="5"/>
        <v>0</v>
      </c>
    </row>
    <row r="76" spans="1:21" ht="12.75">
      <c r="A76" s="9"/>
      <c r="B76" s="23"/>
      <c r="C76" s="60" t="s">
        <v>340</v>
      </c>
      <c r="D76" s="9"/>
      <c r="E76" s="18"/>
      <c r="F76" s="65"/>
      <c r="G76" s="65"/>
      <c r="H76" s="65"/>
      <c r="I76" s="347"/>
      <c r="J76" s="65"/>
      <c r="K76" s="65"/>
      <c r="L76" s="70"/>
      <c r="M76" s="291"/>
      <c r="N76" s="135"/>
      <c r="O76" s="65"/>
      <c r="P76" s="65"/>
      <c r="Q76" s="65"/>
      <c r="R76" s="65"/>
      <c r="S76" s="65"/>
      <c r="T76" s="18"/>
      <c r="U76" s="111"/>
    </row>
    <row r="77" spans="1:21" ht="12">
      <c r="A77" s="9" t="s">
        <v>115</v>
      </c>
      <c r="B77" s="23"/>
      <c r="C77" s="20" t="s">
        <v>341</v>
      </c>
      <c r="D77" s="9"/>
      <c r="E77" s="18" t="s">
        <v>306</v>
      </c>
      <c r="F77" s="65">
        <v>25000</v>
      </c>
      <c r="G77" s="65">
        <v>20000</v>
      </c>
      <c r="H77" s="65">
        <v>6000</v>
      </c>
      <c r="I77" s="347">
        <v>5000</v>
      </c>
      <c r="J77" s="65">
        <v>4000</v>
      </c>
      <c r="K77" s="65">
        <v>4000</v>
      </c>
      <c r="L77" s="70">
        <v>1500</v>
      </c>
      <c r="M77" s="251">
        <v>750</v>
      </c>
      <c r="N77" s="219">
        <v>400</v>
      </c>
      <c r="O77" s="81">
        <v>1000</v>
      </c>
      <c r="P77" s="81">
        <v>0</v>
      </c>
      <c r="Q77" s="81">
        <v>2000</v>
      </c>
      <c r="R77" s="81">
        <v>10000</v>
      </c>
      <c r="S77" s="65">
        <f t="shared" si="4"/>
        <v>79650</v>
      </c>
      <c r="T77" s="18"/>
      <c r="U77" s="111">
        <f t="shared" si="5"/>
        <v>0</v>
      </c>
    </row>
    <row r="78" spans="1:21" ht="12">
      <c r="A78" s="9" t="s">
        <v>117</v>
      </c>
      <c r="B78" s="23"/>
      <c r="C78" s="20" t="s">
        <v>342</v>
      </c>
      <c r="D78" s="9"/>
      <c r="E78" s="18" t="s">
        <v>306</v>
      </c>
      <c r="F78" s="65">
        <v>25000</v>
      </c>
      <c r="G78" s="65">
        <v>20000</v>
      </c>
      <c r="H78" s="65">
        <v>6000</v>
      </c>
      <c r="I78" s="347">
        <v>5000</v>
      </c>
      <c r="J78" s="65">
        <v>500</v>
      </c>
      <c r="K78" s="65">
        <v>6000</v>
      </c>
      <c r="L78" s="70">
        <v>0</v>
      </c>
      <c r="M78" s="251">
        <v>500</v>
      </c>
      <c r="N78" s="135">
        <v>400</v>
      </c>
      <c r="O78" s="65">
        <v>1000</v>
      </c>
      <c r="P78" s="65">
        <v>3000</v>
      </c>
      <c r="Q78" s="65">
        <v>1000</v>
      </c>
      <c r="R78" s="65">
        <v>10000</v>
      </c>
      <c r="S78" s="65">
        <f t="shared" si="4"/>
        <v>78400</v>
      </c>
      <c r="T78" s="18"/>
      <c r="U78" s="111">
        <f t="shared" si="5"/>
        <v>0</v>
      </c>
    </row>
    <row r="79" spans="1:21" ht="12">
      <c r="A79" s="9" t="s">
        <v>119</v>
      </c>
      <c r="B79" s="23"/>
      <c r="C79" s="20" t="s">
        <v>343</v>
      </c>
      <c r="D79" s="9"/>
      <c r="E79" s="18" t="s">
        <v>306</v>
      </c>
      <c r="F79" s="65">
        <v>0</v>
      </c>
      <c r="G79" s="65">
        <v>200</v>
      </c>
      <c r="H79" s="65">
        <v>0</v>
      </c>
      <c r="I79" s="347">
        <v>0</v>
      </c>
      <c r="J79" s="65">
        <v>0</v>
      </c>
      <c r="K79" s="65">
        <v>0</v>
      </c>
      <c r="L79" s="70">
        <v>600</v>
      </c>
      <c r="M79" s="251">
        <v>100</v>
      </c>
      <c r="N79" s="135">
        <v>400</v>
      </c>
      <c r="O79" s="65">
        <v>0</v>
      </c>
      <c r="P79" s="65">
        <v>3000</v>
      </c>
      <c r="Q79" s="65">
        <v>100</v>
      </c>
      <c r="R79" s="65">
        <v>100</v>
      </c>
      <c r="S79" s="65">
        <f t="shared" si="4"/>
        <v>4500</v>
      </c>
      <c r="T79" s="18"/>
      <c r="U79" s="111">
        <f t="shared" si="5"/>
        <v>0</v>
      </c>
    </row>
    <row r="80" spans="1:21" ht="17.25" customHeight="1">
      <c r="A80" s="9" t="s">
        <v>121</v>
      </c>
      <c r="B80" s="23"/>
      <c r="C80" s="20" t="s">
        <v>344</v>
      </c>
      <c r="D80" s="9"/>
      <c r="E80" s="18" t="s">
        <v>306</v>
      </c>
      <c r="F80" s="65">
        <v>500</v>
      </c>
      <c r="G80" s="65">
        <v>500</v>
      </c>
      <c r="H80" s="65">
        <v>0</v>
      </c>
      <c r="I80" s="347">
        <v>0</v>
      </c>
      <c r="J80" s="65">
        <v>1000</v>
      </c>
      <c r="K80" s="65">
        <v>1000</v>
      </c>
      <c r="L80" s="70">
        <v>0</v>
      </c>
      <c r="M80" s="251">
        <v>500</v>
      </c>
      <c r="N80" s="135">
        <v>0</v>
      </c>
      <c r="O80" s="65">
        <v>2000</v>
      </c>
      <c r="P80" s="65">
        <v>1000</v>
      </c>
      <c r="Q80" s="65">
        <v>300</v>
      </c>
      <c r="R80" s="65">
        <v>500</v>
      </c>
      <c r="S80" s="65">
        <f t="shared" si="4"/>
        <v>7300</v>
      </c>
      <c r="T80" s="18"/>
      <c r="U80" s="111">
        <f t="shared" si="5"/>
        <v>0</v>
      </c>
    </row>
    <row r="81" spans="1:21" ht="12">
      <c r="A81" s="9" t="s">
        <v>123</v>
      </c>
      <c r="B81" s="23"/>
      <c r="C81" s="20" t="s">
        <v>345</v>
      </c>
      <c r="D81" s="9"/>
      <c r="E81" s="18" t="s">
        <v>306</v>
      </c>
      <c r="F81" s="65">
        <v>4000</v>
      </c>
      <c r="G81" s="65">
        <v>2000</v>
      </c>
      <c r="H81" s="65">
        <v>800</v>
      </c>
      <c r="I81" s="347">
        <v>1000</v>
      </c>
      <c r="J81" s="65">
        <v>1500</v>
      </c>
      <c r="K81" s="133">
        <v>2000</v>
      </c>
      <c r="L81" s="70">
        <v>600</v>
      </c>
      <c r="M81" s="251">
        <v>1000</v>
      </c>
      <c r="N81" s="135">
        <v>800</v>
      </c>
      <c r="O81" s="65">
        <v>0</v>
      </c>
      <c r="P81" s="65">
        <v>2000</v>
      </c>
      <c r="Q81" s="65">
        <v>1000</v>
      </c>
      <c r="R81" s="65">
        <v>500</v>
      </c>
      <c r="S81" s="65">
        <f t="shared" si="4"/>
        <v>17200</v>
      </c>
      <c r="T81" s="18"/>
      <c r="U81" s="111">
        <f t="shared" si="5"/>
        <v>0</v>
      </c>
    </row>
    <row r="82" spans="1:21" ht="12">
      <c r="A82" s="9" t="s">
        <v>125</v>
      </c>
      <c r="B82" s="23"/>
      <c r="C82" s="20" t="s">
        <v>346</v>
      </c>
      <c r="D82" s="9"/>
      <c r="E82" s="18" t="s">
        <v>306</v>
      </c>
      <c r="F82" s="65">
        <v>1000</v>
      </c>
      <c r="G82" s="65">
        <v>3000</v>
      </c>
      <c r="H82" s="65">
        <v>0</v>
      </c>
      <c r="I82" s="347">
        <v>500</v>
      </c>
      <c r="J82" s="65">
        <v>500</v>
      </c>
      <c r="K82" s="133">
        <v>700</v>
      </c>
      <c r="L82" s="70">
        <v>600</v>
      </c>
      <c r="M82" s="251">
        <v>1000</v>
      </c>
      <c r="N82" s="135">
        <v>800</v>
      </c>
      <c r="O82" s="65">
        <v>0</v>
      </c>
      <c r="P82" s="65">
        <v>1500</v>
      </c>
      <c r="Q82" s="65">
        <v>500</v>
      </c>
      <c r="R82" s="65">
        <v>500</v>
      </c>
      <c r="S82" s="65">
        <f t="shared" si="4"/>
        <v>10600</v>
      </c>
      <c r="T82" s="18"/>
      <c r="U82" s="111">
        <f t="shared" si="5"/>
        <v>0</v>
      </c>
    </row>
    <row r="83" spans="1:21" ht="12">
      <c r="A83" s="9" t="s">
        <v>127</v>
      </c>
      <c r="B83" s="23"/>
      <c r="C83" s="20" t="s">
        <v>347</v>
      </c>
      <c r="D83" s="9"/>
      <c r="E83" s="18" t="s">
        <v>306</v>
      </c>
      <c r="F83" s="65">
        <v>0</v>
      </c>
      <c r="G83" s="65">
        <v>5000</v>
      </c>
      <c r="H83" s="65">
        <v>0</v>
      </c>
      <c r="I83" s="347">
        <v>1500</v>
      </c>
      <c r="J83" s="65">
        <v>4000</v>
      </c>
      <c r="K83" s="133">
        <v>2000</v>
      </c>
      <c r="L83" s="70">
        <v>0</v>
      </c>
      <c r="M83" s="251">
        <v>800</v>
      </c>
      <c r="N83" s="135">
        <v>0</v>
      </c>
      <c r="O83" s="65">
        <v>500</v>
      </c>
      <c r="P83" s="65">
        <v>1500</v>
      </c>
      <c r="Q83" s="65">
        <v>0</v>
      </c>
      <c r="R83" s="65">
        <v>1000</v>
      </c>
      <c r="S83" s="65">
        <f t="shared" si="4"/>
        <v>16300</v>
      </c>
      <c r="T83" s="18"/>
      <c r="U83" s="111">
        <f t="shared" si="5"/>
        <v>0</v>
      </c>
    </row>
    <row r="84" spans="1:21" ht="12">
      <c r="A84" s="9" t="s">
        <v>129</v>
      </c>
      <c r="B84" s="23"/>
      <c r="C84" s="20" t="s">
        <v>348</v>
      </c>
      <c r="D84" s="9"/>
      <c r="E84" s="18" t="s">
        <v>306</v>
      </c>
      <c r="F84" s="65">
        <v>1200</v>
      </c>
      <c r="G84" s="65">
        <v>2000</v>
      </c>
      <c r="H84" s="65">
        <v>0</v>
      </c>
      <c r="I84" s="347">
        <v>500</v>
      </c>
      <c r="J84" s="65">
        <v>400</v>
      </c>
      <c r="K84" s="133">
        <v>0</v>
      </c>
      <c r="L84" s="70">
        <v>600</v>
      </c>
      <c r="M84" s="251">
        <v>800</v>
      </c>
      <c r="N84" s="135">
        <v>400</v>
      </c>
      <c r="O84" s="65">
        <v>0</v>
      </c>
      <c r="P84" s="65">
        <v>1000</v>
      </c>
      <c r="Q84" s="65">
        <v>1000</v>
      </c>
      <c r="R84" s="65">
        <v>1000</v>
      </c>
      <c r="S84" s="65">
        <f t="shared" si="4"/>
        <v>8900</v>
      </c>
      <c r="T84" s="18"/>
      <c r="U84" s="111">
        <f t="shared" si="5"/>
        <v>0</v>
      </c>
    </row>
    <row r="85" spans="1:21" ht="12">
      <c r="A85" s="9" t="s">
        <v>131</v>
      </c>
      <c r="B85" s="23"/>
      <c r="C85" s="20" t="s">
        <v>349</v>
      </c>
      <c r="D85" s="9"/>
      <c r="E85" s="18" t="s">
        <v>306</v>
      </c>
      <c r="F85" s="65">
        <v>1000</v>
      </c>
      <c r="G85" s="65">
        <v>6000</v>
      </c>
      <c r="H85" s="65">
        <v>600</v>
      </c>
      <c r="I85" s="347">
        <v>400</v>
      </c>
      <c r="J85" s="65">
        <v>500</v>
      </c>
      <c r="K85" s="133">
        <v>500</v>
      </c>
      <c r="L85" s="70">
        <v>1000</v>
      </c>
      <c r="M85" s="251">
        <v>0</v>
      </c>
      <c r="N85" s="135">
        <v>400</v>
      </c>
      <c r="O85" s="65">
        <v>0</v>
      </c>
      <c r="P85" s="65">
        <v>1000</v>
      </c>
      <c r="Q85" s="65">
        <v>100</v>
      </c>
      <c r="R85" s="65">
        <v>300</v>
      </c>
      <c r="S85" s="65">
        <f t="shared" si="4"/>
        <v>11800</v>
      </c>
      <c r="T85" s="18"/>
      <c r="U85" s="111">
        <f t="shared" si="5"/>
        <v>0</v>
      </c>
    </row>
    <row r="86" spans="1:21" ht="24">
      <c r="A86" s="9" t="s">
        <v>133</v>
      </c>
      <c r="B86" s="144"/>
      <c r="C86" s="292" t="s">
        <v>350</v>
      </c>
      <c r="D86" s="17"/>
      <c r="E86" s="63" t="s">
        <v>306</v>
      </c>
      <c r="F86" s="18">
        <v>400</v>
      </c>
      <c r="G86" s="65">
        <v>300</v>
      </c>
      <c r="H86" s="65">
        <v>0</v>
      </c>
      <c r="I86" s="347">
        <v>0</v>
      </c>
      <c r="J86" s="65">
        <v>50</v>
      </c>
      <c r="K86" s="133">
        <v>50</v>
      </c>
      <c r="L86" s="88">
        <v>120</v>
      </c>
      <c r="M86" s="251">
        <v>200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65">
        <f t="shared" si="4"/>
        <v>1120</v>
      </c>
      <c r="T86" s="18"/>
      <c r="U86" s="111">
        <f t="shared" si="5"/>
        <v>0</v>
      </c>
    </row>
    <row r="87" spans="1:21" ht="24">
      <c r="A87" s="9" t="s">
        <v>135</v>
      </c>
      <c r="B87" s="144"/>
      <c r="C87" s="292" t="s">
        <v>351</v>
      </c>
      <c r="D87" s="17"/>
      <c r="E87" s="63" t="s">
        <v>306</v>
      </c>
      <c r="F87" s="18">
        <v>400</v>
      </c>
      <c r="G87" s="65">
        <v>300</v>
      </c>
      <c r="H87" s="65">
        <v>0</v>
      </c>
      <c r="I87" s="347">
        <v>0</v>
      </c>
      <c r="J87" s="65">
        <v>50</v>
      </c>
      <c r="K87" s="133">
        <v>50</v>
      </c>
      <c r="L87" s="88">
        <v>120</v>
      </c>
      <c r="M87" s="251">
        <v>200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65">
        <f t="shared" si="4"/>
        <v>1120</v>
      </c>
      <c r="T87" s="18"/>
      <c r="U87" s="111">
        <f t="shared" si="5"/>
        <v>0</v>
      </c>
    </row>
    <row r="88" spans="1:21" ht="36">
      <c r="A88" s="9" t="s">
        <v>137</v>
      </c>
      <c r="B88" s="23"/>
      <c r="C88" s="292" t="s">
        <v>352</v>
      </c>
      <c r="D88" s="145"/>
      <c r="E88" s="63" t="s">
        <v>306</v>
      </c>
      <c r="F88" s="145">
        <v>1000</v>
      </c>
      <c r="G88" s="65">
        <v>300</v>
      </c>
      <c r="H88" s="65">
        <v>0</v>
      </c>
      <c r="I88" s="347">
        <v>0</v>
      </c>
      <c r="J88" s="65">
        <v>20</v>
      </c>
      <c r="K88" s="133">
        <v>10</v>
      </c>
      <c r="L88" s="88">
        <v>120</v>
      </c>
      <c r="M88" s="251">
        <v>200</v>
      </c>
      <c r="N88" s="135">
        <v>0</v>
      </c>
      <c r="O88" s="135">
        <v>1000</v>
      </c>
      <c r="P88" s="135">
        <v>0</v>
      </c>
      <c r="Q88" s="135">
        <v>0</v>
      </c>
      <c r="R88" s="135">
        <v>200</v>
      </c>
      <c r="S88" s="65">
        <f t="shared" si="4"/>
        <v>2850</v>
      </c>
      <c r="T88" s="18"/>
      <c r="U88" s="111">
        <f t="shared" si="5"/>
        <v>0</v>
      </c>
    </row>
    <row r="89" spans="1:21" ht="12.75">
      <c r="A89" s="9"/>
      <c r="B89" s="23"/>
      <c r="C89" s="60" t="s">
        <v>353</v>
      </c>
      <c r="D89" s="9"/>
      <c r="E89" s="18"/>
      <c r="F89" s="18"/>
      <c r="G89" s="18"/>
      <c r="H89" s="18"/>
      <c r="I89" s="351"/>
      <c r="J89" s="18"/>
      <c r="K89" s="18"/>
      <c r="L89" s="86"/>
      <c r="M89" s="291"/>
      <c r="N89" s="11"/>
      <c r="O89" s="11"/>
      <c r="P89" s="11"/>
      <c r="Q89" s="11"/>
      <c r="R89" s="11"/>
      <c r="S89" s="65"/>
      <c r="T89" s="18"/>
      <c r="U89" s="111"/>
    </row>
    <row r="90" spans="1:21" ht="12">
      <c r="A90" s="9" t="s">
        <v>139</v>
      </c>
      <c r="B90" s="23"/>
      <c r="C90" s="20" t="s">
        <v>354</v>
      </c>
      <c r="D90" s="9"/>
      <c r="E90" s="18" t="s">
        <v>355</v>
      </c>
      <c r="F90" s="18">
        <v>100</v>
      </c>
      <c r="G90" s="65">
        <v>20</v>
      </c>
      <c r="H90" s="65">
        <v>250</v>
      </c>
      <c r="I90" s="347">
        <v>50</v>
      </c>
      <c r="J90" s="65">
        <v>50</v>
      </c>
      <c r="K90" s="65">
        <v>20</v>
      </c>
      <c r="L90" s="70">
        <v>60</v>
      </c>
      <c r="M90" s="251">
        <v>30</v>
      </c>
      <c r="N90" s="135">
        <v>20</v>
      </c>
      <c r="O90" s="65">
        <v>0</v>
      </c>
      <c r="P90" s="65">
        <v>150</v>
      </c>
      <c r="Q90" s="65">
        <v>50</v>
      </c>
      <c r="R90" s="65">
        <v>20</v>
      </c>
      <c r="S90" s="65">
        <f t="shared" si="4"/>
        <v>820</v>
      </c>
      <c r="T90" s="18"/>
      <c r="U90" s="111">
        <f t="shared" si="5"/>
        <v>0</v>
      </c>
    </row>
    <row r="91" spans="1:21" ht="12">
      <c r="A91" s="9" t="s">
        <v>141</v>
      </c>
      <c r="B91" s="23"/>
      <c r="C91" s="20" t="s">
        <v>356</v>
      </c>
      <c r="D91" s="9"/>
      <c r="E91" s="18" t="s">
        <v>288</v>
      </c>
      <c r="F91" s="18">
        <v>150</v>
      </c>
      <c r="G91" s="65">
        <v>20</v>
      </c>
      <c r="H91" s="65">
        <v>150</v>
      </c>
      <c r="I91" s="347">
        <v>30</v>
      </c>
      <c r="J91" s="65">
        <v>80</v>
      </c>
      <c r="K91" s="65">
        <v>50</v>
      </c>
      <c r="L91" s="70">
        <v>150</v>
      </c>
      <c r="M91" s="251">
        <v>50</v>
      </c>
      <c r="N91" s="135">
        <v>30</v>
      </c>
      <c r="O91" s="65">
        <v>30</v>
      </c>
      <c r="P91" s="65">
        <v>200</v>
      </c>
      <c r="Q91" s="65">
        <v>80</v>
      </c>
      <c r="R91" s="65">
        <v>50</v>
      </c>
      <c r="S91" s="65">
        <f t="shared" si="4"/>
        <v>1070</v>
      </c>
      <c r="T91" s="18"/>
      <c r="U91" s="111">
        <f t="shared" si="5"/>
        <v>0</v>
      </c>
    </row>
    <row r="92" spans="1:21" ht="12">
      <c r="A92" s="9" t="s">
        <v>143</v>
      </c>
      <c r="B92" s="23"/>
      <c r="C92" s="20" t="s">
        <v>882</v>
      </c>
      <c r="D92" s="9"/>
      <c r="E92" s="18" t="s">
        <v>288</v>
      </c>
      <c r="F92" s="18">
        <v>80</v>
      </c>
      <c r="G92" s="65">
        <v>100</v>
      </c>
      <c r="H92" s="65">
        <v>80</v>
      </c>
      <c r="I92" s="347">
        <v>50</v>
      </c>
      <c r="J92" s="65">
        <v>200</v>
      </c>
      <c r="K92" s="65">
        <v>100</v>
      </c>
      <c r="L92" s="70">
        <v>100</v>
      </c>
      <c r="M92" s="251">
        <v>60</v>
      </c>
      <c r="N92" s="91">
        <v>30</v>
      </c>
      <c r="O92" s="66">
        <v>10</v>
      </c>
      <c r="P92" s="66">
        <v>150</v>
      </c>
      <c r="Q92" s="66">
        <v>60</v>
      </c>
      <c r="R92" s="66">
        <v>50</v>
      </c>
      <c r="S92" s="65">
        <f t="shared" si="4"/>
        <v>1070</v>
      </c>
      <c r="T92" s="18"/>
      <c r="U92" s="111">
        <f t="shared" si="5"/>
        <v>0</v>
      </c>
    </row>
    <row r="93" spans="1:21" ht="24">
      <c r="A93" s="9" t="s">
        <v>145</v>
      </c>
      <c r="B93" s="23"/>
      <c r="C93" s="20" t="s">
        <v>358</v>
      </c>
      <c r="D93" s="9"/>
      <c r="E93" s="18" t="s">
        <v>359</v>
      </c>
      <c r="F93" s="18">
        <v>15</v>
      </c>
      <c r="G93" s="65">
        <v>800</v>
      </c>
      <c r="H93" s="65">
        <v>0</v>
      </c>
      <c r="I93" s="347">
        <v>10</v>
      </c>
      <c r="J93" s="65">
        <v>2</v>
      </c>
      <c r="K93" s="65">
        <v>5</v>
      </c>
      <c r="L93" s="70">
        <v>20</v>
      </c>
      <c r="M93" s="251">
        <v>20</v>
      </c>
      <c r="N93" s="135">
        <v>5</v>
      </c>
      <c r="O93" s="65">
        <v>5</v>
      </c>
      <c r="P93" s="65">
        <v>0</v>
      </c>
      <c r="Q93" s="65">
        <v>0</v>
      </c>
      <c r="R93" s="65">
        <v>10</v>
      </c>
      <c r="S93" s="65">
        <f t="shared" si="4"/>
        <v>892</v>
      </c>
      <c r="T93" s="18"/>
      <c r="U93" s="111">
        <f t="shared" si="5"/>
        <v>0</v>
      </c>
    </row>
    <row r="94" spans="1:21" ht="18" customHeight="1">
      <c r="A94" s="9" t="s">
        <v>147</v>
      </c>
      <c r="B94" s="23"/>
      <c r="C94" s="112" t="s">
        <v>360</v>
      </c>
      <c r="D94" s="146"/>
      <c r="E94" s="18" t="s">
        <v>288</v>
      </c>
      <c r="F94" s="18">
        <v>30</v>
      </c>
      <c r="G94" s="18">
        <v>0</v>
      </c>
      <c r="H94" s="18">
        <v>0</v>
      </c>
      <c r="I94" s="351">
        <v>0</v>
      </c>
      <c r="J94" s="18">
        <v>2</v>
      </c>
      <c r="K94" s="18">
        <v>2</v>
      </c>
      <c r="L94" s="147">
        <v>20</v>
      </c>
      <c r="M94" s="251">
        <v>10</v>
      </c>
      <c r="N94" s="97">
        <v>0</v>
      </c>
      <c r="O94" s="18">
        <v>10</v>
      </c>
      <c r="P94" s="18">
        <v>0</v>
      </c>
      <c r="Q94" s="18">
        <v>0</v>
      </c>
      <c r="R94" s="18">
        <v>10</v>
      </c>
      <c r="S94" s="65">
        <f t="shared" si="4"/>
        <v>84</v>
      </c>
      <c r="T94" s="40"/>
      <c r="U94" s="111">
        <f t="shared" si="5"/>
        <v>0</v>
      </c>
    </row>
    <row r="95" spans="1:21" ht="22.5" customHeight="1">
      <c r="A95" s="9" t="s">
        <v>149</v>
      </c>
      <c r="B95" s="23"/>
      <c r="C95" s="295" t="s">
        <v>361</v>
      </c>
      <c r="D95" s="296"/>
      <c r="E95" s="40" t="s">
        <v>362</v>
      </c>
      <c r="F95" s="40">
        <v>7500</v>
      </c>
      <c r="G95" s="40">
        <v>7000</v>
      </c>
      <c r="H95" s="40">
        <v>6000</v>
      </c>
      <c r="I95" s="362">
        <v>5000</v>
      </c>
      <c r="J95" s="40">
        <v>5000</v>
      </c>
      <c r="K95" s="40">
        <v>2000</v>
      </c>
      <c r="L95" s="64">
        <v>5000</v>
      </c>
      <c r="M95" s="252">
        <v>1800</v>
      </c>
      <c r="N95" s="143">
        <v>300</v>
      </c>
      <c r="O95" s="40">
        <v>1500</v>
      </c>
      <c r="P95" s="40">
        <v>5000</v>
      </c>
      <c r="Q95" s="40">
        <v>1000</v>
      </c>
      <c r="R95" s="40">
        <v>4000</v>
      </c>
      <c r="S95" s="66">
        <f t="shared" si="4"/>
        <v>51100</v>
      </c>
      <c r="T95" s="40"/>
      <c r="U95" s="280">
        <f t="shared" si="5"/>
        <v>0</v>
      </c>
    </row>
    <row r="96" spans="1:21" ht="22.5" customHeight="1">
      <c r="A96" s="9" t="s">
        <v>151</v>
      </c>
      <c r="B96" s="309"/>
      <c r="C96" s="310" t="s">
        <v>363</v>
      </c>
      <c r="D96" s="338"/>
      <c r="E96" s="339" t="s">
        <v>362</v>
      </c>
      <c r="F96" s="339">
        <v>0</v>
      </c>
      <c r="G96" s="255">
        <v>300</v>
      </c>
      <c r="H96" s="255">
        <v>0</v>
      </c>
      <c r="I96" s="351">
        <v>400</v>
      </c>
      <c r="J96" s="255">
        <v>20</v>
      </c>
      <c r="K96" s="255">
        <v>1000</v>
      </c>
      <c r="L96" s="255">
        <v>0</v>
      </c>
      <c r="M96" s="251">
        <v>0</v>
      </c>
      <c r="N96" s="255">
        <v>0</v>
      </c>
      <c r="O96" s="255">
        <v>0</v>
      </c>
      <c r="P96" s="255">
        <v>0</v>
      </c>
      <c r="Q96" s="255">
        <v>0</v>
      </c>
      <c r="R96" s="255">
        <v>0</v>
      </c>
      <c r="S96" s="256">
        <f t="shared" si="4"/>
        <v>1720</v>
      </c>
      <c r="T96" s="255"/>
      <c r="U96" s="281">
        <f t="shared" si="5"/>
        <v>0</v>
      </c>
    </row>
    <row r="97" spans="1:21" ht="22.5" customHeight="1">
      <c r="A97" s="9" t="s">
        <v>153</v>
      </c>
      <c r="B97" s="128"/>
      <c r="C97" s="340" t="s">
        <v>364</v>
      </c>
      <c r="D97" s="341"/>
      <c r="E97" s="342" t="s">
        <v>362</v>
      </c>
      <c r="F97" s="342">
        <v>150</v>
      </c>
      <c r="G97" s="255">
        <v>100</v>
      </c>
      <c r="H97" s="255">
        <v>0</v>
      </c>
      <c r="I97" s="351">
        <v>0</v>
      </c>
      <c r="J97" s="255">
        <v>0</v>
      </c>
      <c r="K97" s="255">
        <v>0</v>
      </c>
      <c r="L97" s="255">
        <v>150</v>
      </c>
      <c r="M97" s="251">
        <v>0</v>
      </c>
      <c r="N97" s="255">
        <v>0</v>
      </c>
      <c r="O97" s="255">
        <v>0</v>
      </c>
      <c r="P97" s="255">
        <v>0</v>
      </c>
      <c r="Q97" s="255">
        <v>0</v>
      </c>
      <c r="R97" s="255">
        <v>0</v>
      </c>
      <c r="S97" s="256">
        <f t="shared" si="4"/>
        <v>400</v>
      </c>
      <c r="T97" s="255"/>
      <c r="U97" s="281">
        <f t="shared" si="5"/>
        <v>0</v>
      </c>
    </row>
    <row r="98" spans="1:21" ht="17.25" customHeight="1">
      <c r="A98" s="9" t="s">
        <v>154</v>
      </c>
      <c r="B98" s="23"/>
      <c r="C98" s="297" t="s">
        <v>365</v>
      </c>
      <c r="D98" s="298"/>
      <c r="E98" s="72" t="s">
        <v>362</v>
      </c>
      <c r="F98" s="72">
        <v>200</v>
      </c>
      <c r="G98" s="72">
        <v>300</v>
      </c>
      <c r="H98" s="72">
        <v>0</v>
      </c>
      <c r="I98" s="354">
        <v>400</v>
      </c>
      <c r="J98" s="72">
        <v>10</v>
      </c>
      <c r="K98" s="72">
        <v>0</v>
      </c>
      <c r="L98" s="73">
        <v>150</v>
      </c>
      <c r="M98" s="263">
        <v>0</v>
      </c>
      <c r="N98" s="105">
        <v>100</v>
      </c>
      <c r="O98" s="78">
        <v>0</v>
      </c>
      <c r="P98" s="78">
        <v>0</v>
      </c>
      <c r="Q98" s="78">
        <v>0</v>
      </c>
      <c r="R98" s="78">
        <v>0</v>
      </c>
      <c r="S98" s="92">
        <f aca="true" t="shared" si="6" ref="S98:S110">SUM(F98:R98)</f>
        <v>1160</v>
      </c>
      <c r="T98" s="78"/>
      <c r="U98" s="271">
        <f aca="true" t="shared" si="7" ref="U98:U109">S98*T98</f>
        <v>0</v>
      </c>
    </row>
    <row r="99" spans="1:21" ht="24.75" customHeight="1">
      <c r="A99" s="9"/>
      <c r="B99" s="23"/>
      <c r="C99" s="375" t="s">
        <v>1078</v>
      </c>
      <c r="D99" s="298"/>
      <c r="E99" s="72"/>
      <c r="F99" s="72"/>
      <c r="G99" s="72"/>
      <c r="H99" s="72"/>
      <c r="I99" s="354"/>
      <c r="J99" s="72"/>
      <c r="K99" s="72"/>
      <c r="L99" s="73"/>
      <c r="M99" s="263"/>
      <c r="N99" s="105"/>
      <c r="O99" s="18"/>
      <c r="P99" s="18"/>
      <c r="Q99" s="18"/>
      <c r="R99" s="18"/>
      <c r="S99" s="65"/>
      <c r="T99" s="18"/>
      <c r="U99" s="271"/>
    </row>
    <row r="100" spans="1:21" ht="17.25" customHeight="1">
      <c r="A100" s="9" t="s">
        <v>155</v>
      </c>
      <c r="B100" s="23"/>
      <c r="C100" s="376" t="s">
        <v>1079</v>
      </c>
      <c r="D100" s="298"/>
      <c r="E100" s="18" t="s">
        <v>288</v>
      </c>
      <c r="F100" s="72">
        <v>100</v>
      </c>
      <c r="G100" s="72">
        <v>200</v>
      </c>
      <c r="H100" s="72">
        <v>0</v>
      </c>
      <c r="I100" s="354">
        <v>0</v>
      </c>
      <c r="J100" s="72">
        <v>10</v>
      </c>
      <c r="K100" s="72">
        <v>10</v>
      </c>
      <c r="L100" s="73">
        <v>240</v>
      </c>
      <c r="M100" s="263">
        <v>60</v>
      </c>
      <c r="N100" s="105">
        <v>0</v>
      </c>
      <c r="O100" s="18">
        <v>0</v>
      </c>
      <c r="P100" s="18">
        <v>0</v>
      </c>
      <c r="Q100" s="18">
        <v>18</v>
      </c>
      <c r="R100" s="18">
        <v>50</v>
      </c>
      <c r="S100" s="65">
        <f t="shared" si="6"/>
        <v>688</v>
      </c>
      <c r="T100" s="18"/>
      <c r="U100" s="271">
        <f t="shared" si="7"/>
        <v>0</v>
      </c>
    </row>
    <row r="101" spans="1:21" ht="17.25" customHeight="1">
      <c r="A101" s="9" t="s">
        <v>156</v>
      </c>
      <c r="B101" s="23"/>
      <c r="C101" s="376" t="s">
        <v>1098</v>
      </c>
      <c r="D101" s="298"/>
      <c r="E101" s="18" t="s">
        <v>32</v>
      </c>
      <c r="F101" s="72">
        <v>30</v>
      </c>
      <c r="G101" s="72">
        <v>50</v>
      </c>
      <c r="H101" s="72">
        <v>50</v>
      </c>
      <c r="I101" s="354">
        <v>0</v>
      </c>
      <c r="J101" s="72">
        <v>10</v>
      </c>
      <c r="K101" s="72">
        <v>0</v>
      </c>
      <c r="L101" s="73">
        <v>100</v>
      </c>
      <c r="M101" s="263">
        <v>0</v>
      </c>
      <c r="N101" s="105">
        <v>0</v>
      </c>
      <c r="O101" s="78">
        <v>0</v>
      </c>
      <c r="P101" s="78">
        <v>0</v>
      </c>
      <c r="Q101" s="78">
        <v>0</v>
      </c>
      <c r="R101" s="78">
        <v>20</v>
      </c>
      <c r="S101" s="92">
        <f t="shared" si="6"/>
        <v>260</v>
      </c>
      <c r="T101" s="78"/>
      <c r="U101" s="271">
        <f t="shared" si="7"/>
        <v>0</v>
      </c>
    </row>
    <row r="102" spans="1:21" ht="17.25" customHeight="1">
      <c r="A102" s="9" t="s">
        <v>157</v>
      </c>
      <c r="B102" s="23"/>
      <c r="C102" s="376" t="s">
        <v>1080</v>
      </c>
      <c r="D102" s="298"/>
      <c r="E102" s="18" t="s">
        <v>288</v>
      </c>
      <c r="F102" s="72">
        <v>60</v>
      </c>
      <c r="G102" s="72">
        <v>50</v>
      </c>
      <c r="H102" s="72">
        <v>40</v>
      </c>
      <c r="I102" s="354">
        <v>0</v>
      </c>
      <c r="J102" s="72">
        <v>10</v>
      </c>
      <c r="K102" s="72">
        <v>10</v>
      </c>
      <c r="L102" s="73">
        <v>50</v>
      </c>
      <c r="M102" s="263">
        <v>20</v>
      </c>
      <c r="N102" s="105">
        <v>0</v>
      </c>
      <c r="O102" s="18">
        <v>0</v>
      </c>
      <c r="P102" s="18">
        <v>0</v>
      </c>
      <c r="Q102" s="18">
        <v>0</v>
      </c>
      <c r="R102" s="18">
        <v>50</v>
      </c>
      <c r="S102" s="65">
        <f t="shared" si="6"/>
        <v>290</v>
      </c>
      <c r="T102" s="18"/>
      <c r="U102" s="271">
        <f t="shared" si="7"/>
        <v>0</v>
      </c>
    </row>
    <row r="103" spans="1:21" ht="17.25" customHeight="1">
      <c r="A103" s="9" t="s">
        <v>158</v>
      </c>
      <c r="B103" s="23"/>
      <c r="C103" s="376" t="s">
        <v>1081</v>
      </c>
      <c r="D103" s="298"/>
      <c r="E103" s="18" t="s">
        <v>359</v>
      </c>
      <c r="F103" s="72">
        <v>10</v>
      </c>
      <c r="G103" s="72">
        <v>0</v>
      </c>
      <c r="H103" s="72">
        <v>0</v>
      </c>
      <c r="I103" s="354">
        <v>0</v>
      </c>
      <c r="J103" s="72">
        <v>10</v>
      </c>
      <c r="K103" s="72">
        <v>10</v>
      </c>
      <c r="L103" s="73">
        <v>25</v>
      </c>
      <c r="M103" s="263">
        <v>0</v>
      </c>
      <c r="N103" s="105">
        <v>0</v>
      </c>
      <c r="O103" s="18">
        <v>0</v>
      </c>
      <c r="P103" s="18">
        <v>0</v>
      </c>
      <c r="Q103" s="18">
        <v>0</v>
      </c>
      <c r="R103" s="18">
        <v>10</v>
      </c>
      <c r="S103" s="65">
        <f t="shared" si="6"/>
        <v>65</v>
      </c>
      <c r="T103" s="18"/>
      <c r="U103" s="271">
        <f t="shared" si="7"/>
        <v>0</v>
      </c>
    </row>
    <row r="104" spans="1:21" ht="17.25" customHeight="1">
      <c r="A104" s="9" t="s">
        <v>160</v>
      </c>
      <c r="B104" s="23"/>
      <c r="C104" s="376" t="s">
        <v>1099</v>
      </c>
      <c r="D104" s="298"/>
      <c r="E104" s="18" t="s">
        <v>32</v>
      </c>
      <c r="F104" s="72">
        <v>30</v>
      </c>
      <c r="G104" s="72">
        <v>50</v>
      </c>
      <c r="H104" s="72">
        <v>20</v>
      </c>
      <c r="I104" s="354">
        <v>0</v>
      </c>
      <c r="J104" s="72">
        <v>10</v>
      </c>
      <c r="K104" s="72">
        <v>10</v>
      </c>
      <c r="L104" s="73">
        <v>60</v>
      </c>
      <c r="M104" s="263">
        <v>10</v>
      </c>
      <c r="N104" s="105">
        <v>0</v>
      </c>
      <c r="O104" s="18">
        <v>0</v>
      </c>
      <c r="P104" s="18">
        <v>0</v>
      </c>
      <c r="Q104" s="18">
        <v>5</v>
      </c>
      <c r="R104" s="18">
        <v>20</v>
      </c>
      <c r="S104" s="65">
        <f t="shared" si="6"/>
        <v>215</v>
      </c>
      <c r="T104" s="18"/>
      <c r="U104" s="271">
        <f t="shared" si="7"/>
        <v>0</v>
      </c>
    </row>
    <row r="105" spans="1:21" ht="24" customHeight="1">
      <c r="A105" s="9" t="s">
        <v>163</v>
      </c>
      <c r="B105" s="23"/>
      <c r="C105" s="376" t="s">
        <v>1108</v>
      </c>
      <c r="D105" s="298"/>
      <c r="E105" s="40" t="s">
        <v>362</v>
      </c>
      <c r="F105" s="72">
        <v>2000</v>
      </c>
      <c r="G105" s="72">
        <v>2000</v>
      </c>
      <c r="H105" s="72">
        <v>0</v>
      </c>
      <c r="I105" s="354">
        <v>0</v>
      </c>
      <c r="J105" s="72">
        <v>10</v>
      </c>
      <c r="K105" s="72">
        <v>10</v>
      </c>
      <c r="L105" s="73">
        <v>3000</v>
      </c>
      <c r="M105" s="263">
        <v>300</v>
      </c>
      <c r="N105" s="105">
        <v>0</v>
      </c>
      <c r="O105" s="18">
        <v>5000</v>
      </c>
      <c r="P105" s="18">
        <v>0</v>
      </c>
      <c r="Q105" s="18">
        <v>0</v>
      </c>
      <c r="R105" s="18">
        <v>1000</v>
      </c>
      <c r="S105" s="65">
        <f t="shared" si="6"/>
        <v>13320</v>
      </c>
      <c r="T105" s="18"/>
      <c r="U105" s="271">
        <f t="shared" si="7"/>
        <v>0</v>
      </c>
    </row>
    <row r="106" spans="1:21" ht="17.25" customHeight="1">
      <c r="A106" s="9" t="s">
        <v>596</v>
      </c>
      <c r="B106" s="23"/>
      <c r="C106" s="376" t="s">
        <v>304</v>
      </c>
      <c r="D106" s="298"/>
      <c r="E106" s="18" t="s">
        <v>32</v>
      </c>
      <c r="F106" s="72">
        <v>50</v>
      </c>
      <c r="G106" s="72">
        <v>20</v>
      </c>
      <c r="H106" s="72">
        <v>50</v>
      </c>
      <c r="I106" s="354">
        <v>10</v>
      </c>
      <c r="J106" s="72">
        <v>5</v>
      </c>
      <c r="K106" s="72">
        <v>5</v>
      </c>
      <c r="L106" s="73">
        <v>30</v>
      </c>
      <c r="M106" s="263">
        <v>0</v>
      </c>
      <c r="N106" s="105">
        <v>0</v>
      </c>
      <c r="O106" s="18">
        <v>10</v>
      </c>
      <c r="P106" s="18">
        <v>0</v>
      </c>
      <c r="Q106" s="18">
        <v>0</v>
      </c>
      <c r="R106" s="18">
        <v>0</v>
      </c>
      <c r="S106" s="65">
        <f t="shared" si="6"/>
        <v>180</v>
      </c>
      <c r="T106" s="18"/>
      <c r="U106" s="271">
        <f t="shared" si="7"/>
        <v>0</v>
      </c>
    </row>
    <row r="107" spans="1:21" ht="17.25" customHeight="1">
      <c r="A107" s="9" t="s">
        <v>598</v>
      </c>
      <c r="B107" s="23"/>
      <c r="C107" s="376" t="s">
        <v>1082</v>
      </c>
      <c r="D107" s="298"/>
      <c r="E107" s="40" t="s">
        <v>362</v>
      </c>
      <c r="F107" s="72">
        <v>10000</v>
      </c>
      <c r="G107" s="72">
        <v>10000</v>
      </c>
      <c r="H107" s="72">
        <v>0</v>
      </c>
      <c r="I107" s="354">
        <v>200</v>
      </c>
      <c r="J107" s="72">
        <v>150</v>
      </c>
      <c r="K107" s="72">
        <v>150</v>
      </c>
      <c r="L107" s="73">
        <v>800</v>
      </c>
      <c r="M107" s="263">
        <v>800</v>
      </c>
      <c r="N107" s="105">
        <v>0</v>
      </c>
      <c r="O107" s="18">
        <v>1000</v>
      </c>
      <c r="P107" s="18">
        <v>0</v>
      </c>
      <c r="Q107" s="18">
        <v>400</v>
      </c>
      <c r="R107" s="18">
        <v>1000</v>
      </c>
      <c r="S107" s="65">
        <f t="shared" si="6"/>
        <v>24500</v>
      </c>
      <c r="T107" s="18"/>
      <c r="U107" s="271">
        <f t="shared" si="7"/>
        <v>0</v>
      </c>
    </row>
    <row r="108" spans="1:21" ht="17.25" customHeight="1">
      <c r="A108" s="9" t="s">
        <v>600</v>
      </c>
      <c r="B108" s="23"/>
      <c r="C108" s="20" t="s">
        <v>1083</v>
      </c>
      <c r="D108" s="298"/>
      <c r="E108" s="18" t="s">
        <v>288</v>
      </c>
      <c r="F108" s="72">
        <v>20</v>
      </c>
      <c r="G108" s="72">
        <v>0</v>
      </c>
      <c r="H108" s="72">
        <v>0</v>
      </c>
      <c r="I108" s="354">
        <v>0</v>
      </c>
      <c r="J108" s="72">
        <v>10</v>
      </c>
      <c r="K108" s="72">
        <v>0</v>
      </c>
      <c r="L108" s="73">
        <v>0</v>
      </c>
      <c r="M108" s="263">
        <v>10</v>
      </c>
      <c r="N108" s="105">
        <v>0</v>
      </c>
      <c r="O108" s="18">
        <v>0</v>
      </c>
      <c r="P108" s="18">
        <v>0</v>
      </c>
      <c r="Q108" s="18">
        <v>0</v>
      </c>
      <c r="R108" s="18">
        <v>20</v>
      </c>
      <c r="S108" s="65">
        <f t="shared" si="6"/>
        <v>60</v>
      </c>
      <c r="T108" s="18"/>
      <c r="U108" s="271">
        <f t="shared" si="7"/>
        <v>0</v>
      </c>
    </row>
    <row r="109" spans="1:21" ht="24.75" customHeight="1">
      <c r="A109" s="9" t="s">
        <v>601</v>
      </c>
      <c r="B109" s="23"/>
      <c r="C109" s="295" t="s">
        <v>1084</v>
      </c>
      <c r="D109" s="298"/>
      <c r="E109" s="40" t="s">
        <v>362</v>
      </c>
      <c r="F109" s="72">
        <v>1000</v>
      </c>
      <c r="G109" s="72">
        <v>1000</v>
      </c>
      <c r="H109" s="72">
        <v>0</v>
      </c>
      <c r="I109" s="354">
        <v>0</v>
      </c>
      <c r="J109" s="72">
        <v>5</v>
      </c>
      <c r="K109" s="72">
        <v>0</v>
      </c>
      <c r="L109" s="73">
        <v>0</v>
      </c>
      <c r="M109" s="263">
        <v>0</v>
      </c>
      <c r="N109" s="105">
        <v>0</v>
      </c>
      <c r="O109" s="18">
        <v>0</v>
      </c>
      <c r="P109" s="18">
        <v>0</v>
      </c>
      <c r="Q109" s="18">
        <v>0</v>
      </c>
      <c r="R109" s="18">
        <v>500</v>
      </c>
      <c r="S109" s="65">
        <f t="shared" si="6"/>
        <v>2505</v>
      </c>
      <c r="T109" s="18"/>
      <c r="U109" s="271">
        <f t="shared" si="7"/>
        <v>0</v>
      </c>
    </row>
    <row r="110" spans="1:21" ht="17.25" customHeight="1">
      <c r="A110" s="9" t="s">
        <v>603</v>
      </c>
      <c r="B110" s="23"/>
      <c r="C110" s="377" t="s">
        <v>1085</v>
      </c>
      <c r="D110" s="298"/>
      <c r="E110" s="18" t="s">
        <v>362</v>
      </c>
      <c r="F110" s="72">
        <v>1000</v>
      </c>
      <c r="G110" s="72">
        <v>300</v>
      </c>
      <c r="H110" s="72">
        <v>0</v>
      </c>
      <c r="I110" s="354">
        <v>0</v>
      </c>
      <c r="J110" s="72">
        <v>0</v>
      </c>
      <c r="K110" s="72">
        <v>0</v>
      </c>
      <c r="L110" s="73">
        <v>150</v>
      </c>
      <c r="M110" s="263">
        <v>0</v>
      </c>
      <c r="N110" s="105">
        <v>0</v>
      </c>
      <c r="O110" s="78">
        <v>0</v>
      </c>
      <c r="P110" s="78">
        <v>0</v>
      </c>
      <c r="Q110" s="78">
        <v>0</v>
      </c>
      <c r="R110" s="78">
        <v>0</v>
      </c>
      <c r="S110" s="92">
        <f t="shared" si="6"/>
        <v>1450</v>
      </c>
      <c r="T110" s="78"/>
      <c r="U110" s="271">
        <f t="shared" si="5"/>
        <v>0</v>
      </c>
    </row>
    <row r="111" spans="3:21" ht="17.25" customHeight="1">
      <c r="C111" s="293"/>
      <c r="D111" s="140"/>
      <c r="E111" s="132"/>
      <c r="F111" s="148"/>
      <c r="G111" s="148"/>
      <c r="H111" s="140"/>
      <c r="I111" s="140"/>
      <c r="J111" s="121"/>
      <c r="K111" s="121"/>
      <c r="L111" s="4"/>
      <c r="M111" s="4"/>
      <c r="O111" s="391" t="s">
        <v>25</v>
      </c>
      <c r="P111" s="392"/>
      <c r="Q111" s="393"/>
      <c r="R111" s="294"/>
      <c r="S111" s="276" t="s">
        <v>165</v>
      </c>
      <c r="T111" s="270"/>
      <c r="U111" s="260">
        <f>SUM(U70:U110)</f>
        <v>0</v>
      </c>
    </row>
    <row r="112" spans="3:21" ht="12.75" customHeight="1">
      <c r="C112" s="4"/>
      <c r="E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381" t="s">
        <v>166</v>
      </c>
      <c r="S112" s="382"/>
      <c r="T112" s="383"/>
      <c r="U112" s="261">
        <f>U111*0.055</f>
        <v>0</v>
      </c>
    </row>
    <row r="113" spans="3:21" ht="12">
      <c r="C113" s="4"/>
      <c r="E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294"/>
      <c r="S113" s="276" t="s">
        <v>167</v>
      </c>
      <c r="T113" s="270"/>
      <c r="U113" s="261">
        <f>U111+U112</f>
        <v>0</v>
      </c>
    </row>
    <row r="114" spans="3:21" ht="14.25" customHeight="1">
      <c r="C114" s="4"/>
      <c r="E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7"/>
      <c r="T114" s="51"/>
      <c r="U114" s="51"/>
    </row>
    <row r="115" spans="3:21" ht="12">
      <c r="C115" s="4"/>
      <c r="E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7"/>
      <c r="T115" s="51"/>
      <c r="U115" s="51"/>
    </row>
    <row r="116" spans="3:21" ht="12">
      <c r="C116" s="4"/>
      <c r="E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7"/>
      <c r="T116" s="51"/>
      <c r="U116" s="51"/>
    </row>
    <row r="117" spans="3:21" ht="12">
      <c r="C117" s="4"/>
      <c r="E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7"/>
      <c r="T117" s="51"/>
      <c r="U117" s="51"/>
    </row>
    <row r="118" spans="3:21" ht="12">
      <c r="C118" s="412" t="s">
        <v>168</v>
      </c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51"/>
    </row>
    <row r="119" spans="3:21" ht="12">
      <c r="C119" s="4"/>
      <c r="E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7"/>
      <c r="T119" s="51"/>
      <c r="U119" s="51"/>
    </row>
    <row r="120" spans="3:21" ht="12">
      <c r="C120" s="4"/>
      <c r="E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7"/>
      <c r="T120" s="51"/>
      <c r="U120" s="51"/>
    </row>
    <row r="121" spans="3:21" ht="12">
      <c r="C121" s="4"/>
      <c r="E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7"/>
      <c r="T121" s="51"/>
      <c r="U121" s="51"/>
    </row>
    <row r="122" spans="3:21" ht="12">
      <c r="C122" s="4"/>
      <c r="E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7"/>
      <c r="T122" s="51"/>
      <c r="U122" s="51"/>
    </row>
    <row r="123" spans="3:19" ht="12">
      <c r="C123" s="4"/>
      <c r="E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3:21" ht="12" customHeight="1">
      <c r="C124" s="417" t="s">
        <v>169</v>
      </c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</row>
    <row r="125" spans="4:21" ht="12">
      <c r="D125" s="59"/>
      <c r="E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3:19" ht="12">
      <c r="C126" s="4"/>
      <c r="E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3:21" ht="12" customHeight="1">
      <c r="C127" s="412" t="s">
        <v>170</v>
      </c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</row>
    <row r="128" spans="4:21" ht="12">
      <c r="D128" s="59"/>
      <c r="E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3:7" ht="24">
      <c r="C129" s="3" t="s">
        <v>171</v>
      </c>
      <c r="G129" s="6" t="s">
        <v>172</v>
      </c>
    </row>
    <row r="130" ht="12">
      <c r="F130" s="6" t="s">
        <v>173</v>
      </c>
    </row>
    <row r="131" spans="4:21" ht="12">
      <c r="D131" s="59"/>
      <c r="E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5:19" ht="12">
      <c r="E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ht="12">
      <c r="F133" s="6" t="s">
        <v>174</v>
      </c>
    </row>
    <row r="134" ht="12">
      <c r="F134" s="6" t="s">
        <v>175</v>
      </c>
    </row>
  </sheetData>
  <sheetProtection selectLockedCells="1" selectUnlockedCells="1"/>
  <mergeCells count="11">
    <mergeCell ref="C4:U4"/>
    <mergeCell ref="C5:U5"/>
    <mergeCell ref="C6:U6"/>
    <mergeCell ref="F7:S7"/>
    <mergeCell ref="C127:U127"/>
    <mergeCell ref="F38:S38"/>
    <mergeCell ref="F69:S69"/>
    <mergeCell ref="R112:T112"/>
    <mergeCell ref="O111:Q111"/>
    <mergeCell ref="C118:T118"/>
    <mergeCell ref="C124:U124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Blum-Voltaire-Jaurès
LP Eugène Montel
COLOMIERS&amp;C&amp;9Clg Tillion - AUSSONNE
Clg Grand Selve - GRENADE
Clg Rey - CADOURS
Lycée et Clg - PIBRAC&amp;R&amp;9Lycée Saint-Exupéry
Clg Guillaumet-Mermoz
BLAGNAC</oddHeader>
    <oddFooter>&amp;RPage &amp;P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1:J88"/>
  <sheetViews>
    <sheetView zoomScale="110" zoomScaleNormal="110" zoomScalePageLayoutView="0" workbookViewId="0" topLeftCell="A28">
      <selection activeCell="A52" sqref="A52"/>
    </sheetView>
  </sheetViews>
  <sheetFormatPr defaultColWidth="11.421875" defaultRowHeight="12.75"/>
  <cols>
    <col min="1" max="1" width="31.421875" style="3" customWidth="1"/>
    <col min="2" max="2" width="24.140625" style="4" customWidth="1"/>
    <col min="3" max="3" width="10.421875" style="4" customWidth="1"/>
    <col min="4" max="4" width="13.421875" style="4" customWidth="1"/>
    <col min="5" max="6" width="7.421875" style="4" customWidth="1"/>
    <col min="7" max="7" width="8.421875" style="4" customWidth="1"/>
    <col min="8" max="8" width="13.421875" style="4" customWidth="1"/>
    <col min="9" max="9" width="8.00390625" style="4" customWidth="1"/>
    <col min="10" max="10" width="8.57421875" style="4" customWidth="1"/>
    <col min="11" max="12" width="7.8515625" style="4" customWidth="1"/>
    <col min="13" max="14" width="8.421875" style="4" customWidth="1"/>
    <col min="15" max="15" width="7.57421875" style="4" customWidth="1"/>
    <col min="16" max="16" width="8.8515625" style="4" customWidth="1"/>
    <col min="17" max="17" width="10.421875" style="4" customWidth="1"/>
    <col min="18" max="18" width="11.8515625" style="4" customWidth="1"/>
    <col min="19" max="16384" width="11.421875" style="4" customWidth="1"/>
  </cols>
  <sheetData>
    <row r="11" spans="1:9" ht="12">
      <c r="A11" s="406" t="s">
        <v>282</v>
      </c>
      <c r="B11" s="406"/>
      <c r="C11" s="406"/>
      <c r="D11" s="406"/>
      <c r="E11" s="406"/>
      <c r="F11" s="406"/>
      <c r="G11" s="406"/>
      <c r="H11" s="406"/>
      <c r="I11" s="5"/>
    </row>
    <row r="12" spans="1:10" ht="12">
      <c r="A12" s="405"/>
      <c r="B12" s="405"/>
      <c r="C12" s="405"/>
      <c r="D12" s="405"/>
      <c r="E12" s="405"/>
      <c r="F12" s="405"/>
      <c r="G12" s="405"/>
      <c r="H12" s="405"/>
      <c r="I12" s="405"/>
      <c r="J12" s="3"/>
    </row>
    <row r="13" spans="1:9" ht="12">
      <c r="A13" s="5"/>
      <c r="B13" s="59"/>
      <c r="C13" s="59"/>
      <c r="D13" s="59"/>
      <c r="E13" s="59"/>
      <c r="F13" s="59"/>
      <c r="G13" s="59"/>
      <c r="H13" s="59"/>
      <c r="I13" s="59"/>
    </row>
    <row r="14" spans="1:9" ht="53.25" customHeight="1">
      <c r="A14" s="149" t="s">
        <v>4</v>
      </c>
      <c r="B14" s="14" t="s">
        <v>5</v>
      </c>
      <c r="C14" s="14" t="s">
        <v>366</v>
      </c>
      <c r="D14" s="14" t="s">
        <v>367</v>
      </c>
      <c r="E14" s="150"/>
      <c r="F14" s="150"/>
      <c r="G14" s="150"/>
      <c r="H14" s="150"/>
      <c r="I14" s="150"/>
    </row>
    <row r="15" spans="1:9" ht="12">
      <c r="A15" s="151"/>
      <c r="B15" s="129"/>
      <c r="C15" s="51"/>
      <c r="D15" s="150"/>
      <c r="E15" s="51"/>
      <c r="F15" s="51"/>
      <c r="G15" s="51"/>
      <c r="H15" s="51"/>
      <c r="I15" s="51"/>
    </row>
    <row r="16" spans="1:9" ht="15" customHeight="1">
      <c r="A16" s="394" t="s">
        <v>1073</v>
      </c>
      <c r="B16" s="394"/>
      <c r="C16" s="394"/>
      <c r="D16" s="394"/>
      <c r="E16" s="394"/>
      <c r="F16" s="394"/>
      <c r="G16" s="394"/>
      <c r="H16" s="394"/>
      <c r="I16" s="394"/>
    </row>
    <row r="17" spans="1:9" ht="12">
      <c r="A17" s="152" t="s">
        <v>368</v>
      </c>
      <c r="B17" s="23"/>
      <c r="C17" s="23"/>
      <c r="D17" s="23"/>
      <c r="E17" s="51"/>
      <c r="F17" s="51"/>
      <c r="G17" s="51"/>
      <c r="H17" s="51"/>
      <c r="I17" s="51"/>
    </row>
    <row r="18" spans="1:9" ht="12">
      <c r="A18" s="153" t="s">
        <v>369</v>
      </c>
      <c r="B18" s="23"/>
      <c r="C18" s="23"/>
      <c r="D18" s="23"/>
      <c r="E18" s="51"/>
      <c r="F18" s="51"/>
      <c r="G18" s="51"/>
      <c r="H18" s="51"/>
      <c r="I18" s="51"/>
    </row>
    <row r="19" spans="1:9" ht="12">
      <c r="A19" s="153" t="s">
        <v>370</v>
      </c>
      <c r="B19" s="23"/>
      <c r="C19" s="23"/>
      <c r="D19" s="23"/>
      <c r="E19" s="51"/>
      <c r="F19" s="51"/>
      <c r="G19" s="51"/>
      <c r="H19" s="51"/>
      <c r="I19" s="51"/>
    </row>
    <row r="20" spans="1:9" ht="18" customHeight="1">
      <c r="A20" s="312" t="s">
        <v>1074</v>
      </c>
      <c r="B20" s="144"/>
      <c r="C20" s="23"/>
      <c r="D20" s="23"/>
      <c r="E20" s="51"/>
      <c r="F20" s="51"/>
      <c r="G20" s="51"/>
      <c r="H20" s="51"/>
      <c r="I20" s="51"/>
    </row>
    <row r="21" spans="1:9" ht="12">
      <c r="A21" s="153" t="s">
        <v>371</v>
      </c>
      <c r="B21" s="23"/>
      <c r="C21" s="23"/>
      <c r="D21" s="23"/>
      <c r="E21" s="51"/>
      <c r="F21" s="51"/>
      <c r="G21" s="51"/>
      <c r="H21" s="51"/>
      <c r="I21" s="51"/>
    </row>
    <row r="22" spans="1:9" ht="12">
      <c r="A22" s="153" t="s">
        <v>372</v>
      </c>
      <c r="B22" s="23"/>
      <c r="C22" s="23"/>
      <c r="D22" s="23"/>
      <c r="E22" s="51"/>
      <c r="F22" s="51"/>
      <c r="G22" s="51"/>
      <c r="H22" s="51"/>
      <c r="I22" s="51"/>
    </row>
    <row r="23" spans="1:9" ht="12">
      <c r="A23" s="153" t="s">
        <v>373</v>
      </c>
      <c r="B23" s="23"/>
      <c r="C23" s="23"/>
      <c r="D23" s="23"/>
      <c r="E23" s="51"/>
      <c r="F23" s="51"/>
      <c r="G23" s="51"/>
      <c r="H23" s="51"/>
      <c r="I23" s="51"/>
    </row>
    <row r="24" spans="1:9" ht="12.75">
      <c r="A24" s="154" t="s">
        <v>374</v>
      </c>
      <c r="B24" s="23"/>
      <c r="C24" s="23"/>
      <c r="D24" s="23"/>
      <c r="E24" s="51"/>
      <c r="F24" s="51"/>
      <c r="G24" s="51"/>
      <c r="H24" s="51"/>
      <c r="I24" s="51"/>
    </row>
    <row r="25" spans="1:9" ht="12">
      <c r="A25" s="153" t="s">
        <v>375</v>
      </c>
      <c r="B25" s="23"/>
      <c r="C25" s="23"/>
      <c r="D25" s="23"/>
      <c r="E25" s="51"/>
      <c r="F25" s="51"/>
      <c r="G25" s="51"/>
      <c r="H25" s="51"/>
      <c r="I25" s="51"/>
    </row>
    <row r="26" spans="1:9" ht="15" customHeight="1">
      <c r="A26" s="153" t="s">
        <v>376</v>
      </c>
      <c r="B26" s="23"/>
      <c r="C26" s="23"/>
      <c r="D26" s="23"/>
      <c r="E26" s="51"/>
      <c r="F26" s="51"/>
      <c r="G26" s="51"/>
      <c r="H26" s="51"/>
      <c r="I26" s="51"/>
    </row>
    <row r="27" spans="1:9" ht="12">
      <c r="A27" s="155" t="s">
        <v>377</v>
      </c>
      <c r="B27" s="23"/>
      <c r="C27" s="23"/>
      <c r="D27" s="23"/>
      <c r="E27" s="51"/>
      <c r="F27" s="51"/>
      <c r="G27" s="51"/>
      <c r="H27" s="51"/>
      <c r="I27" s="51"/>
    </row>
    <row r="28" spans="1:9" ht="12">
      <c r="A28" s="155" t="s">
        <v>378</v>
      </c>
      <c r="B28" s="23"/>
      <c r="C28" s="23"/>
      <c r="D28" s="23"/>
      <c r="E28" s="51"/>
      <c r="F28" s="51"/>
      <c r="G28" s="51"/>
      <c r="H28" s="51"/>
      <c r="I28" s="51"/>
    </row>
    <row r="29" spans="1:9" ht="12">
      <c r="A29" s="155" t="s">
        <v>379</v>
      </c>
      <c r="B29" s="23"/>
      <c r="C29" s="23"/>
      <c r="D29" s="23"/>
      <c r="E29" s="51"/>
      <c r="F29" s="51"/>
      <c r="G29" s="51"/>
      <c r="H29" s="51"/>
      <c r="I29" s="51"/>
    </row>
    <row r="30" spans="1:9" ht="12">
      <c r="A30" s="155" t="s">
        <v>380</v>
      </c>
      <c r="B30" s="23"/>
      <c r="C30" s="23"/>
      <c r="D30" s="23"/>
      <c r="E30" s="51"/>
      <c r="F30" s="51"/>
      <c r="G30" s="51"/>
      <c r="H30" s="51"/>
      <c r="I30" s="51"/>
    </row>
    <row r="31" spans="1:9" ht="12">
      <c r="A31" s="155" t="s">
        <v>381</v>
      </c>
      <c r="B31" s="23"/>
      <c r="C31" s="23"/>
      <c r="D31" s="23"/>
      <c r="E31" s="51"/>
      <c r="F31" s="51"/>
      <c r="G31" s="51"/>
      <c r="H31" s="51"/>
      <c r="I31" s="51"/>
    </row>
    <row r="32" spans="1:9" ht="12.75">
      <c r="A32" s="156" t="s">
        <v>382</v>
      </c>
      <c r="B32" s="23"/>
      <c r="C32" s="23"/>
      <c r="D32" s="23"/>
      <c r="E32" s="51"/>
      <c r="F32" s="51"/>
      <c r="G32" s="51"/>
      <c r="H32" s="51"/>
      <c r="I32" s="51"/>
    </row>
    <row r="33" spans="1:9" ht="12">
      <c r="A33" s="153" t="s">
        <v>383</v>
      </c>
      <c r="B33" s="23"/>
      <c r="C33" s="23"/>
      <c r="D33" s="23"/>
      <c r="E33" s="51"/>
      <c r="F33" s="51"/>
      <c r="G33" s="51"/>
      <c r="H33" s="51"/>
      <c r="I33" s="51"/>
    </row>
    <row r="34" spans="1:9" ht="12">
      <c r="A34" s="118"/>
      <c r="B34" s="157"/>
      <c r="C34" s="51"/>
      <c r="D34" s="51"/>
      <c r="E34" s="51"/>
      <c r="F34" s="51"/>
      <c r="G34" s="51"/>
      <c r="H34" s="51"/>
      <c r="I34" s="51"/>
    </row>
    <row r="35" spans="1:9" ht="12.75">
      <c r="A35" s="395" t="s">
        <v>1092</v>
      </c>
      <c r="B35" s="395"/>
      <c r="C35" s="395"/>
      <c r="D35" s="395"/>
      <c r="E35" s="395"/>
      <c r="F35" s="395"/>
      <c r="G35" s="395"/>
      <c r="H35" s="395"/>
      <c r="I35" s="395"/>
    </row>
    <row r="36" spans="1:9" ht="12">
      <c r="A36" s="337"/>
      <c r="B36" s="23"/>
      <c r="C36" s="23"/>
      <c r="D36" s="23"/>
      <c r="E36" s="51"/>
      <c r="F36" s="51"/>
      <c r="G36" s="51"/>
      <c r="H36" s="51"/>
      <c r="I36" s="51"/>
    </row>
    <row r="37" spans="1:9" ht="12">
      <c r="A37" s="337" t="s">
        <v>1095</v>
      </c>
      <c r="B37" s="23"/>
      <c r="C37" s="23"/>
      <c r="D37" s="23"/>
      <c r="E37" s="51"/>
      <c r="F37" s="51"/>
      <c r="G37" s="51"/>
      <c r="H37" s="51"/>
      <c r="I37" s="51"/>
    </row>
    <row r="38" spans="1:9" ht="12">
      <c r="A38" s="337" t="s">
        <v>1123</v>
      </c>
      <c r="B38" s="23"/>
      <c r="C38" s="23"/>
      <c r="D38" s="23"/>
      <c r="E38" s="51"/>
      <c r="F38" s="51"/>
      <c r="G38" s="51"/>
      <c r="H38" s="51"/>
      <c r="I38" s="51"/>
    </row>
    <row r="39" spans="1:9" ht="12">
      <c r="A39" s="337" t="s">
        <v>1109</v>
      </c>
      <c r="B39" s="23"/>
      <c r="C39" s="23"/>
      <c r="D39" s="23"/>
      <c r="E39" s="51"/>
      <c r="F39" s="51"/>
      <c r="G39" s="51"/>
      <c r="H39" s="51"/>
      <c r="I39" s="51"/>
    </row>
    <row r="40" spans="1:9" ht="12">
      <c r="A40" s="337" t="s">
        <v>1096</v>
      </c>
      <c r="B40" s="23"/>
      <c r="C40" s="23"/>
      <c r="D40" s="23"/>
      <c r="E40" s="51"/>
      <c r="F40" s="51"/>
      <c r="G40" s="51"/>
      <c r="H40" s="51"/>
      <c r="I40" s="51"/>
    </row>
    <row r="41" spans="1:9" ht="12">
      <c r="A41" s="337" t="s">
        <v>1097</v>
      </c>
      <c r="B41" s="23"/>
      <c r="C41" s="23"/>
      <c r="D41" s="23"/>
      <c r="E41" s="51"/>
      <c r="F41" s="51"/>
      <c r="G41" s="51"/>
      <c r="H41" s="51"/>
      <c r="I41" s="51"/>
    </row>
    <row r="42" spans="1:9" ht="12">
      <c r="A42" s="337" t="s">
        <v>1090</v>
      </c>
      <c r="B42" s="23"/>
      <c r="C42" s="23"/>
      <c r="D42" s="23"/>
      <c r="E42" s="51"/>
      <c r="F42" s="51"/>
      <c r="G42" s="51"/>
      <c r="H42" s="51"/>
      <c r="I42" s="51"/>
    </row>
    <row r="43" spans="1:9" ht="12">
      <c r="A43" s="337" t="s">
        <v>1091</v>
      </c>
      <c r="B43" s="23"/>
      <c r="C43" s="23"/>
      <c r="D43" s="23"/>
      <c r="E43" s="51"/>
      <c r="F43" s="51"/>
      <c r="G43" s="51"/>
      <c r="H43" s="51"/>
      <c r="I43" s="51"/>
    </row>
    <row r="44" spans="1:9" ht="12">
      <c r="A44" s="312" t="s">
        <v>1093</v>
      </c>
      <c r="B44" s="23"/>
      <c r="C44" s="23"/>
      <c r="D44" s="23"/>
      <c r="E44" s="51"/>
      <c r="F44" s="51"/>
      <c r="G44" s="51"/>
      <c r="H44" s="51"/>
      <c r="I44" s="51"/>
    </row>
    <row r="45" spans="1:9" ht="12">
      <c r="A45" s="312" t="s">
        <v>1094</v>
      </c>
      <c r="B45" s="23"/>
      <c r="C45" s="23"/>
      <c r="D45" s="23"/>
      <c r="E45" s="51"/>
      <c r="F45" s="51"/>
      <c r="G45" s="51"/>
      <c r="H45" s="51"/>
      <c r="I45" s="51"/>
    </row>
    <row r="46" spans="1:9" ht="12">
      <c r="A46" s="312" t="s">
        <v>1077</v>
      </c>
      <c r="B46" s="23"/>
      <c r="C46" s="23"/>
      <c r="D46" s="23"/>
      <c r="E46" s="51"/>
      <c r="F46" s="51"/>
      <c r="G46" s="51"/>
      <c r="H46" s="51"/>
      <c r="I46" s="51"/>
    </row>
    <row r="47" spans="1:9" ht="12">
      <c r="A47" s="337"/>
      <c r="B47" s="23"/>
      <c r="C47" s="23"/>
      <c r="D47" s="23"/>
      <c r="E47" s="51"/>
      <c r="F47" s="51"/>
      <c r="G47" s="51"/>
      <c r="H47" s="51"/>
      <c r="I47" s="51"/>
    </row>
    <row r="48" spans="1:9" ht="12">
      <c r="A48" s="337"/>
      <c r="B48" s="23"/>
      <c r="C48" s="23"/>
      <c r="D48" s="23"/>
      <c r="E48" s="51"/>
      <c r="F48" s="51"/>
      <c r="G48" s="51"/>
      <c r="H48" s="51"/>
      <c r="I48" s="51"/>
    </row>
    <row r="49" spans="1:9" ht="12">
      <c r="A49" s="50"/>
      <c r="B49" s="51"/>
      <c r="C49" s="51"/>
      <c r="D49" s="51"/>
      <c r="E49" s="51"/>
      <c r="F49" s="51"/>
      <c r="G49" s="51"/>
      <c r="H49" s="51"/>
      <c r="I49" s="51"/>
    </row>
    <row r="50" spans="1:9" ht="12">
      <c r="A50" s="50"/>
      <c r="B50" s="51"/>
      <c r="C50" s="51"/>
      <c r="D50" s="51"/>
      <c r="E50" s="51"/>
      <c r="F50" s="51"/>
      <c r="G50" s="51"/>
      <c r="H50" s="51"/>
      <c r="I50" s="51"/>
    </row>
    <row r="51" spans="1:9" ht="12">
      <c r="A51" s="50"/>
      <c r="B51" s="51"/>
      <c r="C51" s="51"/>
      <c r="D51" s="51"/>
      <c r="E51" s="51"/>
      <c r="F51" s="51"/>
      <c r="G51" s="51"/>
      <c r="H51" s="51"/>
      <c r="I51" s="51"/>
    </row>
    <row r="52" spans="1:9" ht="12">
      <c r="A52" s="50"/>
      <c r="B52" s="51"/>
      <c r="C52" s="51"/>
      <c r="D52" s="51"/>
      <c r="E52" s="51"/>
      <c r="F52" s="51"/>
      <c r="G52" s="51"/>
      <c r="H52" s="51"/>
      <c r="I52" s="51"/>
    </row>
    <row r="53" spans="1:9" ht="12">
      <c r="A53" s="50"/>
      <c r="B53" s="51"/>
      <c r="C53" s="51"/>
      <c r="D53" s="51"/>
      <c r="E53" s="51"/>
      <c r="F53" s="51"/>
      <c r="G53" s="51"/>
      <c r="H53" s="51"/>
      <c r="I53" s="51"/>
    </row>
    <row r="54" spans="1:9" ht="12">
      <c r="A54" s="50"/>
      <c r="B54" s="51"/>
      <c r="C54" s="51"/>
      <c r="D54" s="51"/>
      <c r="E54" s="51"/>
      <c r="F54" s="51"/>
      <c r="G54" s="51"/>
      <c r="H54" s="51"/>
      <c r="I54" s="51"/>
    </row>
    <row r="55" ht="12">
      <c r="A55" s="4"/>
    </row>
    <row r="56" ht="33.75" customHeight="1">
      <c r="A56" s="4"/>
    </row>
    <row r="57" spans="1:9" ht="12.75">
      <c r="A57" s="394" t="s">
        <v>384</v>
      </c>
      <c r="B57" s="394"/>
      <c r="C57" s="394"/>
      <c r="D57" s="394"/>
      <c r="E57" s="394"/>
      <c r="F57" s="394"/>
      <c r="G57" s="394"/>
      <c r="H57" s="394"/>
      <c r="I57" s="394"/>
    </row>
    <row r="58" spans="1:9" ht="12">
      <c r="A58" s="153" t="s">
        <v>385</v>
      </c>
      <c r="B58" s="23"/>
      <c r="C58" s="23"/>
      <c r="D58" s="23"/>
      <c r="E58" s="51"/>
      <c r="F58" s="51"/>
      <c r="G58" s="51"/>
      <c r="H58" s="51"/>
      <c r="I58" s="51"/>
    </row>
    <row r="59" spans="1:9" ht="20.25" customHeight="1">
      <c r="A59" s="153" t="s">
        <v>386</v>
      </c>
      <c r="B59" s="23"/>
      <c r="C59" s="23"/>
      <c r="D59" s="23"/>
      <c r="E59" s="51"/>
      <c r="F59" s="51"/>
      <c r="G59" s="51"/>
      <c r="H59" s="51"/>
      <c r="I59" s="51"/>
    </row>
    <row r="60" spans="1:9" ht="12">
      <c r="A60" s="153" t="s">
        <v>387</v>
      </c>
      <c r="B60" s="23"/>
      <c r="C60" s="23"/>
      <c r="D60" s="23"/>
      <c r="E60" s="51"/>
      <c r="F60" s="51"/>
      <c r="G60" s="51"/>
      <c r="H60" s="51"/>
      <c r="I60" s="51"/>
    </row>
    <row r="61" spans="1:9" ht="12.75">
      <c r="A61" s="154" t="s">
        <v>388</v>
      </c>
      <c r="B61" s="23"/>
      <c r="C61" s="23"/>
      <c r="D61" s="23"/>
      <c r="E61" s="51"/>
      <c r="F61" s="51"/>
      <c r="G61" s="51"/>
      <c r="H61" s="51"/>
      <c r="I61" s="51"/>
    </row>
    <row r="62" spans="1:9" ht="12">
      <c r="A62" s="153" t="s">
        <v>389</v>
      </c>
      <c r="B62" s="23"/>
      <c r="C62" s="23"/>
      <c r="D62" s="23"/>
      <c r="E62" s="51"/>
      <c r="F62" s="51"/>
      <c r="G62" s="51"/>
      <c r="H62" s="51"/>
      <c r="I62" s="51"/>
    </row>
    <row r="63" spans="1:9" ht="12">
      <c r="A63" s="153" t="s">
        <v>390</v>
      </c>
      <c r="B63" s="23"/>
      <c r="C63" s="23"/>
      <c r="D63" s="23"/>
      <c r="E63" s="51"/>
      <c r="F63" s="51"/>
      <c r="G63" s="51"/>
      <c r="H63" s="51"/>
      <c r="I63" s="51"/>
    </row>
    <row r="64" spans="1:9" ht="12.75">
      <c r="A64" s="154" t="s">
        <v>391</v>
      </c>
      <c r="B64" s="109"/>
      <c r="C64" s="109"/>
      <c r="D64" s="109"/>
      <c r="E64" s="158"/>
      <c r="F64" s="158"/>
      <c r="G64" s="158"/>
      <c r="H64" s="158"/>
      <c r="I64" s="158"/>
    </row>
    <row r="65" spans="1:9" ht="18.75" customHeight="1">
      <c r="A65" s="154" t="s">
        <v>392</v>
      </c>
      <c r="B65" s="109"/>
      <c r="C65" s="109"/>
      <c r="D65" s="109"/>
      <c r="E65" s="158"/>
      <c r="F65" s="158"/>
      <c r="G65" s="158"/>
      <c r="H65" s="158"/>
      <c r="I65" s="158"/>
    </row>
    <row r="66" spans="1:9" ht="12.75">
      <c r="A66" s="154" t="s">
        <v>393</v>
      </c>
      <c r="B66" s="109"/>
      <c r="C66" s="109"/>
      <c r="D66" s="109"/>
      <c r="E66" s="158"/>
      <c r="F66" s="158"/>
      <c r="G66" s="158"/>
      <c r="H66" s="158"/>
      <c r="I66" s="158"/>
    </row>
    <row r="67" spans="1:9" ht="12.75">
      <c r="A67" s="154" t="s">
        <v>394</v>
      </c>
      <c r="B67" s="109"/>
      <c r="C67" s="109"/>
      <c r="D67" s="109"/>
      <c r="E67" s="158"/>
      <c r="F67" s="158"/>
      <c r="G67" s="158"/>
      <c r="H67" s="158"/>
      <c r="I67" s="158"/>
    </row>
    <row r="68" spans="1:9" ht="12.75">
      <c r="A68" s="154" t="s">
        <v>395</v>
      </c>
      <c r="B68" s="109"/>
      <c r="C68" s="109"/>
      <c r="D68" s="109"/>
      <c r="E68" s="158"/>
      <c r="F68" s="158"/>
      <c r="G68" s="158"/>
      <c r="H68" s="158"/>
      <c r="I68" s="158"/>
    </row>
    <row r="69" spans="1:9" ht="19.5" customHeight="1">
      <c r="A69" s="154" t="s">
        <v>396</v>
      </c>
      <c r="B69" s="109"/>
      <c r="C69" s="109"/>
      <c r="D69" s="109"/>
      <c r="E69" s="158"/>
      <c r="F69" s="158"/>
      <c r="G69" s="158"/>
      <c r="H69" s="158"/>
      <c r="I69" s="158"/>
    </row>
    <row r="70" spans="1:9" ht="12.75">
      <c r="A70" s="154" t="s">
        <v>397</v>
      </c>
      <c r="B70" s="159"/>
      <c r="C70" s="159"/>
      <c r="D70" s="159"/>
      <c r="E70" s="160"/>
      <c r="F70" s="160"/>
      <c r="G70" s="160"/>
      <c r="H70" s="160"/>
      <c r="I70" s="160"/>
    </row>
    <row r="71" spans="1:9" ht="12.75">
      <c r="A71" s="154" t="s">
        <v>398</v>
      </c>
      <c r="B71" s="161"/>
      <c r="C71" s="161"/>
      <c r="D71" s="161"/>
      <c r="E71" s="162"/>
      <c r="F71" s="162"/>
      <c r="G71" s="162"/>
      <c r="H71" s="162"/>
      <c r="I71" s="162"/>
    </row>
    <row r="72" spans="1:9" ht="12.75">
      <c r="A72" s="154" t="s">
        <v>399</v>
      </c>
      <c r="B72" s="161"/>
      <c r="C72" s="161"/>
      <c r="D72" s="161"/>
      <c r="E72" s="162"/>
      <c r="F72" s="162"/>
      <c r="G72" s="162"/>
      <c r="H72" s="162"/>
      <c r="I72" s="162"/>
    </row>
    <row r="73" spans="1:9" ht="12.75">
      <c r="A73" s="163"/>
      <c r="B73" s="162"/>
      <c r="C73" s="162"/>
      <c r="D73" s="162"/>
      <c r="E73" s="162"/>
      <c r="F73" s="162"/>
      <c r="G73" s="162"/>
      <c r="H73" s="162"/>
      <c r="I73" s="162"/>
    </row>
    <row r="75" spans="1:9" ht="12.75">
      <c r="A75" s="394" t="s">
        <v>400</v>
      </c>
      <c r="B75" s="394"/>
      <c r="C75" s="394"/>
      <c r="D75" s="394"/>
      <c r="E75" s="394"/>
      <c r="F75" s="394"/>
      <c r="G75" s="394"/>
      <c r="H75" s="394"/>
      <c r="I75" s="394"/>
    </row>
    <row r="76" spans="1:9" ht="12">
      <c r="A76" s="153" t="s">
        <v>401</v>
      </c>
      <c r="B76" s="23"/>
      <c r="C76" s="23"/>
      <c r="D76" s="23"/>
      <c r="E76" s="51"/>
      <c r="F76" s="51"/>
      <c r="G76" s="51"/>
      <c r="H76" s="51"/>
      <c r="I76" s="51"/>
    </row>
    <row r="77" spans="1:9" ht="20.25" customHeight="1">
      <c r="A77" s="153" t="s">
        <v>402</v>
      </c>
      <c r="B77" s="23"/>
      <c r="C77" s="23"/>
      <c r="D77" s="23"/>
      <c r="E77" s="51"/>
      <c r="F77" s="51"/>
      <c r="G77" s="51"/>
      <c r="H77" s="51"/>
      <c r="I77" s="51"/>
    </row>
    <row r="78" spans="1:9" ht="12">
      <c r="A78" s="153" t="s">
        <v>403</v>
      </c>
      <c r="B78" s="23"/>
      <c r="C78" s="23"/>
      <c r="D78" s="23"/>
      <c r="E78" s="51"/>
      <c r="F78" s="51"/>
      <c r="G78" s="51"/>
      <c r="H78" s="51"/>
      <c r="I78" s="51"/>
    </row>
    <row r="79" spans="1:9" ht="12.75">
      <c r="A79" s="154" t="s">
        <v>404</v>
      </c>
      <c r="B79" s="23"/>
      <c r="C79" s="23"/>
      <c r="D79" s="23"/>
      <c r="E79" s="51"/>
      <c r="F79" s="51"/>
      <c r="G79" s="51"/>
      <c r="H79" s="51"/>
      <c r="I79" s="51"/>
    </row>
    <row r="80" spans="1:9" ht="12">
      <c r="A80" s="153" t="s">
        <v>405</v>
      </c>
      <c r="B80" s="23"/>
      <c r="C80" s="23"/>
      <c r="D80" s="23"/>
      <c r="E80" s="51"/>
      <c r="F80" s="51"/>
      <c r="G80" s="51"/>
      <c r="H80" s="51"/>
      <c r="I80" s="51"/>
    </row>
    <row r="81" spans="1:9" ht="12">
      <c r="A81" s="153" t="s">
        <v>406</v>
      </c>
      <c r="B81" s="23"/>
      <c r="C81" s="23"/>
      <c r="D81" s="23"/>
      <c r="E81" s="51"/>
      <c r="F81" s="51"/>
      <c r="G81" s="51"/>
      <c r="H81" s="51"/>
      <c r="I81" s="51"/>
    </row>
    <row r="82" spans="1:9" ht="25.5">
      <c r="A82" s="154" t="s">
        <v>407</v>
      </c>
      <c r="B82" s="109"/>
      <c r="C82" s="109"/>
      <c r="D82" s="109"/>
      <c r="E82" s="158"/>
      <c r="F82" s="158"/>
      <c r="G82" s="158"/>
      <c r="H82" s="158"/>
      <c r="I82" s="158"/>
    </row>
    <row r="83" spans="1:9" ht="12.75">
      <c r="A83" s="154" t="s">
        <v>408</v>
      </c>
      <c r="B83" s="109"/>
      <c r="C83" s="109"/>
      <c r="D83" s="109"/>
      <c r="E83" s="158"/>
      <c r="F83" s="158"/>
      <c r="G83" s="158"/>
      <c r="H83" s="158"/>
      <c r="I83" s="158"/>
    </row>
    <row r="84" spans="1:9" ht="12.75">
      <c r="A84" s="154" t="s">
        <v>409</v>
      </c>
      <c r="B84" s="109"/>
      <c r="C84" s="109"/>
      <c r="D84" s="109"/>
      <c r="E84" s="158"/>
      <c r="F84" s="158"/>
      <c r="G84" s="158"/>
      <c r="H84" s="158"/>
      <c r="I84" s="158"/>
    </row>
    <row r="85" spans="1:9" ht="18.75" customHeight="1">
      <c r="A85" s="154" t="s">
        <v>410</v>
      </c>
      <c r="B85" s="109"/>
      <c r="C85" s="109"/>
      <c r="D85" s="109"/>
      <c r="E85" s="158"/>
      <c r="F85" s="158"/>
      <c r="G85" s="158"/>
      <c r="H85" s="158"/>
      <c r="I85" s="158"/>
    </row>
    <row r="86" spans="1:9" ht="12.75">
      <c r="A86" s="154" t="s">
        <v>411</v>
      </c>
      <c r="B86" s="109"/>
      <c r="C86" s="109"/>
      <c r="D86" s="109"/>
      <c r="E86" s="158"/>
      <c r="F86" s="158"/>
      <c r="G86" s="158"/>
      <c r="H86" s="158"/>
      <c r="I86" s="158"/>
    </row>
    <row r="87" spans="1:9" ht="12.75">
      <c r="A87" s="154" t="s">
        <v>412</v>
      </c>
      <c r="B87" s="109"/>
      <c r="C87" s="109"/>
      <c r="D87" s="109"/>
      <c r="E87" s="158"/>
      <c r="F87" s="158"/>
      <c r="G87" s="158"/>
      <c r="H87" s="158"/>
      <c r="I87" s="158"/>
    </row>
    <row r="88" spans="1:9" ht="12.75">
      <c r="A88" s="154" t="s">
        <v>413</v>
      </c>
      <c r="B88" s="109"/>
      <c r="C88" s="109"/>
      <c r="D88" s="109"/>
      <c r="E88" s="158"/>
      <c r="F88" s="158"/>
      <c r="G88" s="158"/>
      <c r="H88" s="158"/>
      <c r="I88" s="158"/>
    </row>
    <row r="114" ht="14.25" customHeight="1"/>
  </sheetData>
  <sheetProtection selectLockedCells="1" selectUnlockedCells="1"/>
  <mergeCells count="6">
    <mergeCell ref="A75:I75"/>
    <mergeCell ref="A11:H11"/>
    <mergeCell ref="A12:I12"/>
    <mergeCell ref="A16:I16"/>
    <mergeCell ref="A57:I57"/>
    <mergeCell ref="A35:I35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- PIBRAC&amp;R&amp;9Lycée Saint-Exupéry
Clg Mermoz
Clg Guillaumet
BLAGNAC</oddHeader>
    <oddFooter>&amp;RPage &amp;P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admin_loc</cp:lastModifiedBy>
  <cp:lastPrinted>2021-07-12T07:06:30Z</cp:lastPrinted>
  <dcterms:created xsi:type="dcterms:W3CDTF">2019-06-21T08:03:48Z</dcterms:created>
  <dcterms:modified xsi:type="dcterms:W3CDTF">2021-07-12T07:10:22Z</dcterms:modified>
  <cp:category/>
  <cp:version/>
  <cp:contentType/>
  <cp:contentStatus/>
</cp:coreProperties>
</file>