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04_LYCEES 75_PARIS\LYCEE CHAPTAL_75008 PARIS\PLONGE 2020\07-DOSSIER ENVOI MOA\"/>
    </mc:Choice>
  </mc:AlternateContent>
  <xr:revisionPtr revIDLastSave="0" documentId="13_ncr:1_{874729D2-AE43-4B3D-8342-7BC666D4AF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PGFCHAPTAL" sheetId="16" r:id="rId1"/>
  </sheets>
  <definedNames>
    <definedName name="_Toc397093449" localSheetId="0">DPGFCHAPTAL!$B$18</definedName>
    <definedName name="_xlnm.Print_Area" localSheetId="0">DPGFCHAPTAL!$A$1:$G$60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6" l="1"/>
  <c r="G29" i="16"/>
  <c r="G30" i="16"/>
  <c r="G31" i="16"/>
  <c r="G32" i="16"/>
  <c r="G33" i="16"/>
  <c r="G34" i="16"/>
  <c r="G35" i="16"/>
  <c r="G36" i="16"/>
  <c r="G37" i="16"/>
  <c r="G38" i="16"/>
  <c r="G39" i="16"/>
  <c r="G41" i="16"/>
  <c r="G42" i="16"/>
  <c r="G43" i="16"/>
  <c r="G44" i="16"/>
  <c r="G45" i="16"/>
  <c r="G46" i="16"/>
  <c r="G47" i="16"/>
  <c r="G48" i="16"/>
  <c r="G50" i="16"/>
  <c r="G51" i="16"/>
  <c r="G27" i="16"/>
  <c r="G26" i="16"/>
  <c r="G54" i="16" s="1"/>
  <c r="G20" i="16" l="1"/>
  <c r="G21" i="16"/>
  <c r="G22" i="16"/>
  <c r="G19" i="16"/>
  <c r="G15" i="16" l="1"/>
  <c r="G18" i="16"/>
  <c r="G23" i="16" l="1"/>
  <c r="G56" i="16" s="1"/>
  <c r="G57" i="16" l="1"/>
  <c r="G58" i="16" s="1"/>
  <c r="G59" i="16" s="1"/>
  <c r="G60" i="16" s="1"/>
</calcChain>
</file>

<file path=xl/sharedStrings.xml><?xml version="1.0" encoding="utf-8"?>
<sst xmlns="http://schemas.openxmlformats.org/spreadsheetml/2006/main" count="110" uniqueCount="76">
  <si>
    <t>Art.</t>
  </si>
  <si>
    <t>Description</t>
  </si>
  <si>
    <t>Quantité</t>
  </si>
  <si>
    <t>Prix unitaire</t>
  </si>
  <si>
    <t>Prix total</t>
  </si>
  <si>
    <t>U</t>
  </si>
  <si>
    <t>Les quantitatifs  sont donnés à titre indicatif, ils seront vérifiés par l'entreprise</t>
  </si>
  <si>
    <t>Sont compris : Plans d'éxécution, fiches techniques, PV, dosssier des ouvrages exécutée, DIUO</t>
  </si>
  <si>
    <t xml:space="preserve">NOTA : </t>
  </si>
  <si>
    <t>Ens</t>
  </si>
  <si>
    <t>INTALLATION DE CHANTIER</t>
  </si>
  <si>
    <t>S-TOTAL H.T.</t>
  </si>
  <si>
    <t>FT</t>
  </si>
  <si>
    <t>Bâchage, protection, tous dispositifs pour contenir les poussières</t>
  </si>
  <si>
    <t>Signalisation, balisage et clôture de la zone chantier</t>
  </si>
  <si>
    <t>TVA 20%</t>
  </si>
  <si>
    <t>TOTAL TTC</t>
  </si>
  <si>
    <t>Sous-total HT</t>
  </si>
  <si>
    <t>Total HT</t>
  </si>
  <si>
    <t xml:space="preserve">Echafaudage roulant </t>
  </si>
  <si>
    <t>Nettoyage de fin de chantier compris éléments existants (grille ventilation, menuiseries….)</t>
  </si>
  <si>
    <t>PREPARATION DE CHANTIER</t>
  </si>
  <si>
    <t>Démarches administratives</t>
  </si>
  <si>
    <t>Préparation de chantier</t>
  </si>
  <si>
    <t>Etudes d'exécution</t>
  </si>
  <si>
    <t>Dossier des ouvrages exécutés (DOE)</t>
  </si>
  <si>
    <t>1 - GENERALITE</t>
  </si>
  <si>
    <t>Panneau de chantier</t>
  </si>
  <si>
    <t>Constat avant travaux</t>
  </si>
  <si>
    <t>Baraquement</t>
  </si>
  <si>
    <t>PM</t>
  </si>
  <si>
    <t>Evacuation et mise en décharge des gravois suite aux démolitions</t>
  </si>
  <si>
    <r>
      <t>PRO /</t>
    </r>
    <r>
      <rPr>
        <b/>
        <sz val="16"/>
        <rFont val="Century Gothic"/>
        <family val="2"/>
      </rPr>
      <t xml:space="preserve"> RENOVATION DE LA ZONE PLONGE ET LAVERIE
</t>
    </r>
    <r>
      <rPr>
        <sz val="16"/>
        <rFont val="Century Gothic"/>
        <family val="2"/>
      </rPr>
      <t xml:space="preserve">LYCEE CHAPTAL
45 BOULEVARD DES BATIGNOLLES - 75008 PARIS - MARS 2021 - </t>
    </r>
    <r>
      <rPr>
        <sz val="16"/>
        <color theme="5" tint="-0.249977111117893"/>
        <rFont val="Century Gothic"/>
        <family val="2"/>
      </rPr>
      <t>IND.A</t>
    </r>
    <r>
      <rPr>
        <sz val="16"/>
        <rFont val="Century Gothic"/>
        <family val="2"/>
      </rPr>
      <t xml:space="preserve"> </t>
    </r>
    <r>
      <rPr>
        <b/>
        <sz val="16"/>
        <color rgb="FFFF0000"/>
        <rFont val="Century Gothic"/>
        <family val="2"/>
      </rPr>
      <t>ATTENTE DAT</t>
    </r>
  </si>
  <si>
    <t>Aléas 5%</t>
  </si>
  <si>
    <t>LA01/02/03</t>
  </si>
  <si>
    <t>Convoyeur à plateaux</t>
  </si>
  <si>
    <t>Barrage de hauteur</t>
  </si>
  <si>
    <t>Rédémarrage automatique</t>
  </si>
  <si>
    <t>Boitier d'arrêt d'urgence</t>
  </si>
  <si>
    <t>LA04</t>
  </si>
  <si>
    <t>Tablette de tri</t>
  </si>
  <si>
    <t>LA05</t>
  </si>
  <si>
    <t>Extracteur à couverts</t>
  </si>
  <si>
    <t>LA06</t>
  </si>
  <si>
    <t>Bac mobile</t>
  </si>
  <si>
    <t>LA07</t>
  </si>
  <si>
    <t>Lave mains réglementaire</t>
  </si>
  <si>
    <t>Brosse à ongles</t>
  </si>
  <si>
    <t>Poubelle inox</t>
  </si>
  <si>
    <t>LA08</t>
  </si>
  <si>
    <t>Centrale de desinfection et de nettoyage</t>
  </si>
  <si>
    <t>Mitigeur thermostatique</t>
  </si>
  <si>
    <t>LA09</t>
  </si>
  <si>
    <t>Chariot à niveaux constant</t>
  </si>
  <si>
    <t>LA10/11/12</t>
  </si>
  <si>
    <t>Convoyeur à cardans</t>
  </si>
  <si>
    <t>LA13/14</t>
  </si>
  <si>
    <t>Lave vaisselle à translation de casiers</t>
  </si>
  <si>
    <t>Tunnel de séchage</t>
  </si>
  <si>
    <t>Ensemble casiers (suivant CCTP)</t>
  </si>
  <si>
    <t>LA15</t>
  </si>
  <si>
    <t>Table de sortie machine</t>
  </si>
  <si>
    <t>LA16</t>
  </si>
  <si>
    <t>Chariot porte assiettes</t>
  </si>
  <si>
    <t>LA17</t>
  </si>
  <si>
    <t>Socles rouleurs</t>
  </si>
  <si>
    <t>LA18</t>
  </si>
  <si>
    <t>LA19</t>
  </si>
  <si>
    <t>LA20</t>
  </si>
  <si>
    <t>Etagère à casiers</t>
  </si>
  <si>
    <t>Etagère à casiers sur pieds</t>
  </si>
  <si>
    <t>Table de préparations casiers</t>
  </si>
  <si>
    <t>Pose des équipements ( à chiffrer independament)</t>
  </si>
  <si>
    <t>Dépose des équipements ( à chiffrer independament)</t>
  </si>
  <si>
    <t>MOBILIER TECHNIQUE PLONGE</t>
  </si>
  <si>
    <t>DESCRIPTIF DES EQUIPEMENTS CUISINE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</si>
</sst>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_€_-;\-* #,##0.00\ _€_-;_-* \-??\ _€_-;_-@_-"/>
  </numFmts>
  <fonts count="16" x14ac:knownFonts="1"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0"/>
      <name val="Arial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6"/>
      <color theme="5" tint="-0.249977111117893"/>
      <name val="Century Gothic"/>
      <family val="2"/>
    </font>
    <font>
      <b/>
      <sz val="16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165" fontId="2" fillId="0" borderId="0" applyFill="0" applyBorder="0" applyAlignment="0" applyProtection="0"/>
  </cellStyleXfs>
  <cellXfs count="112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4" fontId="1" fillId="0" borderId="2" xfId="0" applyNumberFormat="1" applyFont="1" applyBorder="1"/>
    <xf numFmtId="0" fontId="1" fillId="0" borderId="10" xfId="0" applyFont="1" applyFill="1" applyBorder="1"/>
    <xf numFmtId="0" fontId="1" fillId="0" borderId="13" xfId="0" applyFont="1" applyBorder="1"/>
    <xf numFmtId="0" fontId="1" fillId="0" borderId="2" xfId="0" applyFont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0" fontId="9" fillId="0" borderId="0" xfId="2" applyFont="1" applyAlignment="1"/>
    <xf numFmtId="164" fontId="1" fillId="3" borderId="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26" xfId="0" applyFont="1" applyBorder="1" applyAlignment="1">
      <alignment horizontal="right" vertical="top"/>
    </xf>
    <xf numFmtId="0" fontId="1" fillId="4" borderId="0" xfId="0" applyFont="1" applyFill="1" applyBorder="1"/>
    <xf numFmtId="44" fontId="1" fillId="4" borderId="0" xfId="0" applyNumberFormat="1" applyFont="1" applyFill="1" applyBorder="1"/>
    <xf numFmtId="0" fontId="1" fillId="0" borderId="0" xfId="0" applyFont="1" applyBorder="1"/>
    <xf numFmtId="44" fontId="1" fillId="0" borderId="0" xfId="0" applyNumberFormat="1" applyFont="1" applyBorder="1"/>
    <xf numFmtId="0" fontId="7" fillId="4" borderId="0" xfId="1" applyFont="1" applyFill="1" applyBorder="1" applyAlignment="1">
      <alignment horizontal="right"/>
    </xf>
    <xf numFmtId="164" fontId="1" fillId="0" borderId="0" xfId="0" applyNumberFormat="1" applyFont="1" applyBorder="1"/>
    <xf numFmtId="44" fontId="1" fillId="0" borderId="12" xfId="0" applyNumberFormat="1" applyFont="1" applyBorder="1" applyAlignment="1">
      <alignment horizontal="right" vertical="center"/>
    </xf>
    <xf numFmtId="44" fontId="1" fillId="3" borderId="6" xfId="0" applyNumberFormat="1" applyFont="1" applyFill="1" applyBorder="1" applyAlignment="1">
      <alignment horizontal="right" vertical="center"/>
    </xf>
    <xf numFmtId="44" fontId="1" fillId="0" borderId="0" xfId="0" applyNumberFormat="1" applyFont="1" applyAlignment="1">
      <alignment horizontal="right"/>
    </xf>
    <xf numFmtId="44" fontId="7" fillId="3" borderId="31" xfId="0" applyNumberFormat="1" applyFont="1" applyFill="1" applyBorder="1" applyAlignment="1">
      <alignment horizontal="right" vertical="center"/>
    </xf>
    <xf numFmtId="44" fontId="11" fillId="3" borderId="43" xfId="0" applyNumberFormat="1" applyFont="1" applyFill="1" applyBorder="1" applyAlignment="1">
      <alignment horizontal="right" vertical="center"/>
    </xf>
    <xf numFmtId="44" fontId="13" fillId="3" borderId="42" xfId="0" applyNumberFormat="1" applyFont="1" applyFill="1" applyBorder="1" applyAlignment="1">
      <alignment horizontal="right" vertical="center"/>
    </xf>
    <xf numFmtId="44" fontId="1" fillId="3" borderId="35" xfId="0" applyNumberFormat="1" applyFont="1" applyFill="1" applyBorder="1" applyAlignment="1">
      <alignment horizontal="right" vertical="center"/>
    </xf>
    <xf numFmtId="44" fontId="7" fillId="3" borderId="36" xfId="0" applyNumberFormat="1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top"/>
    </xf>
    <xf numFmtId="0" fontId="1" fillId="0" borderId="24" xfId="0" applyFont="1" applyFill="1" applyBorder="1"/>
    <xf numFmtId="0" fontId="1" fillId="0" borderId="25" xfId="0" applyFont="1" applyBorder="1"/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44" fontId="1" fillId="0" borderId="22" xfId="0" applyNumberFormat="1" applyFont="1" applyBorder="1"/>
    <xf numFmtId="44" fontId="1" fillId="0" borderId="23" xfId="0" applyNumberFormat="1" applyFont="1" applyBorder="1" applyAlignment="1">
      <alignment horizontal="right" vertical="center"/>
    </xf>
    <xf numFmtId="0" fontId="6" fillId="3" borderId="1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right" vertical="top"/>
    </xf>
    <xf numFmtId="0" fontId="1" fillId="0" borderId="37" xfId="0" applyFont="1" applyBorder="1" applyAlignment="1">
      <alignment horizontal="center" vertical="center"/>
    </xf>
    <xf numFmtId="44" fontId="1" fillId="0" borderId="37" xfId="0" applyNumberFormat="1" applyFont="1" applyBorder="1"/>
    <xf numFmtId="44" fontId="1" fillId="0" borderId="5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/>
    </xf>
    <xf numFmtId="0" fontId="7" fillId="0" borderId="52" xfId="0" applyFont="1" applyBorder="1"/>
    <xf numFmtId="0" fontId="1" fillId="0" borderId="44" xfId="0" applyFont="1" applyBorder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164" fontId="7" fillId="3" borderId="18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164" fontId="7" fillId="3" borderId="21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 wrapText="1"/>
    </xf>
    <xf numFmtId="0" fontId="4" fillId="0" borderId="44" xfId="0" applyFont="1" applyBorder="1" applyAlignment="1">
      <alignment horizontal="right" wrapText="1"/>
    </xf>
    <xf numFmtId="0" fontId="4" fillId="0" borderId="49" xfId="0" applyFont="1" applyBorder="1" applyAlignment="1">
      <alignment horizontal="right" wrapText="1"/>
    </xf>
    <xf numFmtId="164" fontId="13" fillId="3" borderId="38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11" xfId="0" applyNumberFormat="1" applyFont="1" applyFill="1" applyBorder="1" applyAlignment="1">
      <alignment horizontal="center" vertical="center"/>
    </xf>
    <xf numFmtId="164" fontId="1" fillId="3" borderId="38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7" fillId="3" borderId="39" xfId="0" applyNumberFormat="1" applyFont="1" applyFill="1" applyBorder="1" applyAlignment="1">
      <alignment horizontal="center" vertical="center"/>
    </xf>
    <xf numFmtId="164" fontId="7" fillId="3" borderId="30" xfId="0" applyNumberFormat="1" applyFont="1" applyFill="1" applyBorder="1" applyAlignment="1">
      <alignment horizontal="center" vertical="center"/>
    </xf>
    <xf numFmtId="164" fontId="7" fillId="3" borderId="40" xfId="0" applyNumberFormat="1" applyFont="1" applyFill="1" applyBorder="1" applyAlignment="1">
      <alignment horizontal="center" vertical="center"/>
    </xf>
    <xf numFmtId="164" fontId="11" fillId="3" borderId="38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/>
    <xf numFmtId="0" fontId="1" fillId="0" borderId="0" xfId="0" applyNumberFormat="1" applyFont="1"/>
    <xf numFmtId="0" fontId="0" fillId="0" borderId="0" xfId="0" applyFill="1"/>
    <xf numFmtId="164" fontId="1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44" fontId="1" fillId="0" borderId="47" xfId="0" applyNumberFormat="1" applyFont="1" applyBorder="1"/>
    <xf numFmtId="0" fontId="1" fillId="0" borderId="2" xfId="0" applyFont="1" applyFill="1" applyBorder="1" applyAlignment="1">
      <alignment horizontal="left" vertical="top" wrapText="1"/>
    </xf>
    <xf numFmtId="0" fontId="1" fillId="0" borderId="53" xfId="0" applyFont="1" applyBorder="1"/>
    <xf numFmtId="0" fontId="12" fillId="0" borderId="1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3" borderId="29" xfId="0" applyFont="1" applyFill="1" applyBorder="1" applyAlignment="1">
      <alignment horizontal="center"/>
    </xf>
    <xf numFmtId="1" fontId="12" fillId="0" borderId="47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2" fontId="12" fillId="0" borderId="32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</cellXfs>
  <cellStyles count="5">
    <cellStyle name="20 % - Accent5" xfId="1" builtinId="46"/>
    <cellStyle name="Milliers 2" xfId="4" xr:uid="{E12568C5-26D0-4980-ACFB-31EAC37C924B}"/>
    <cellStyle name="Milliers 3" xfId="3" xr:uid="{4E88D113-61A3-49F1-89C5-ABF89C31CAED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5"/>
  <sheetViews>
    <sheetView tabSelected="1" view="pageBreakPreview" topLeftCell="A31" zoomScaleNormal="100" zoomScaleSheetLayoutView="100" workbookViewId="0">
      <selection activeCell="C44" sqref="C44"/>
    </sheetView>
  </sheetViews>
  <sheetFormatPr baseColWidth="10" defaultColWidth="11.42578125" defaultRowHeight="14.25" x14ac:dyDescent="0.3"/>
  <cols>
    <col min="1" max="1" width="10.85546875" style="4" customWidth="1"/>
    <col min="2" max="2" width="39.42578125" style="4" customWidth="1"/>
    <col min="3" max="3" width="51.7109375" style="4" customWidth="1"/>
    <col min="4" max="4" width="5.85546875" style="4" customWidth="1"/>
    <col min="5" max="5" width="8.28515625" style="4" customWidth="1"/>
    <col min="6" max="6" width="11.42578125" style="4" customWidth="1"/>
    <col min="7" max="7" width="14.7109375" style="4" customWidth="1"/>
    <col min="8" max="10" width="11.42578125" style="4"/>
    <col min="11" max="11" width="64.85546875" style="4" customWidth="1"/>
    <col min="12" max="16384" width="11.42578125" style="4"/>
  </cols>
  <sheetData>
    <row r="1" spans="1:11" ht="60.75" customHeight="1" x14ac:dyDescent="0.3">
      <c r="A1" s="67" t="s">
        <v>32</v>
      </c>
      <c r="B1" s="67"/>
      <c r="C1" s="67"/>
      <c r="D1" s="67"/>
      <c r="E1" s="67"/>
      <c r="F1" s="67"/>
      <c r="G1" s="67"/>
    </row>
    <row r="2" spans="1:11" ht="3" customHeight="1" x14ac:dyDescent="0.3"/>
    <row r="3" spans="1:11" ht="27.75" customHeight="1" x14ac:dyDescent="0.3">
      <c r="A3" s="68" t="s">
        <v>74</v>
      </c>
      <c r="B3" s="69"/>
      <c r="C3" s="69"/>
      <c r="D3" s="69"/>
      <c r="E3" s="69"/>
      <c r="F3" s="69"/>
      <c r="G3" s="69"/>
      <c r="J3" s="22"/>
      <c r="K3" s="21"/>
    </row>
    <row r="4" spans="1:11" ht="3" hidden="1" customHeight="1" x14ac:dyDescent="0.3">
      <c r="J4" s="22"/>
      <c r="K4" s="21"/>
    </row>
    <row r="5" spans="1:11" ht="20.25" x14ac:dyDescent="0.3">
      <c r="A5" s="75" t="s">
        <v>26</v>
      </c>
      <c r="B5" s="76"/>
      <c r="C5" s="76"/>
      <c r="D5" s="76"/>
      <c r="E5" s="76"/>
      <c r="F5" s="76"/>
      <c r="G5" s="77"/>
      <c r="J5" s="24"/>
      <c r="K5" s="23"/>
    </row>
    <row r="6" spans="1:11" ht="15.75" x14ac:dyDescent="0.3">
      <c r="A6" s="42" t="s">
        <v>0</v>
      </c>
      <c r="B6" s="43" t="s">
        <v>1</v>
      </c>
      <c r="C6" s="44"/>
      <c r="D6" s="101" t="s">
        <v>5</v>
      </c>
      <c r="E6" s="45" t="s">
        <v>2</v>
      </c>
      <c r="F6" s="45" t="s">
        <v>3</v>
      </c>
      <c r="G6" s="46" t="s">
        <v>4</v>
      </c>
      <c r="J6" s="92"/>
      <c r="K6" s="92"/>
    </row>
    <row r="7" spans="1:11" ht="15.75" customHeight="1" x14ac:dyDescent="0.3">
      <c r="A7" s="5" t="s">
        <v>8</v>
      </c>
      <c r="B7" s="6" t="s">
        <v>7</v>
      </c>
      <c r="C7" s="6"/>
      <c r="D7" s="7"/>
      <c r="E7" s="7"/>
      <c r="F7" s="1"/>
      <c r="G7" s="8"/>
      <c r="J7" s="92"/>
      <c r="K7" s="92"/>
    </row>
    <row r="8" spans="1:11" ht="15.75" customHeight="1" x14ac:dyDescent="0.3">
      <c r="A8" s="47"/>
      <c r="B8" s="48" t="s">
        <v>6</v>
      </c>
      <c r="C8" s="48"/>
      <c r="D8" s="49"/>
      <c r="E8" s="49"/>
      <c r="F8" s="50"/>
      <c r="G8" s="51"/>
      <c r="J8" s="92"/>
      <c r="K8" s="92"/>
    </row>
    <row r="9" spans="1:11" ht="15.75" customHeight="1" x14ac:dyDescent="0.3">
      <c r="A9" s="56">
        <v>1</v>
      </c>
      <c r="B9" s="57" t="s">
        <v>21</v>
      </c>
      <c r="C9" s="58"/>
      <c r="D9" s="59"/>
      <c r="E9" s="60"/>
      <c r="F9" s="61"/>
      <c r="G9" s="62"/>
      <c r="J9" s="92"/>
      <c r="K9" s="92"/>
    </row>
    <row r="10" spans="1:11" ht="15.75" customHeight="1" x14ac:dyDescent="0.3">
      <c r="A10" s="47">
        <v>1.1000000000000001</v>
      </c>
      <c r="B10" s="48" t="s">
        <v>22</v>
      </c>
      <c r="C10" s="48"/>
      <c r="D10" s="53"/>
      <c r="E10" s="53"/>
      <c r="F10" s="54"/>
      <c r="G10" s="55" t="s">
        <v>30</v>
      </c>
      <c r="J10" s="92"/>
      <c r="K10" s="92"/>
    </row>
    <row r="11" spans="1:11" ht="15.75" customHeight="1" x14ac:dyDescent="0.3">
      <c r="A11" s="47">
        <v>1.2</v>
      </c>
      <c r="B11" s="48" t="s">
        <v>23</v>
      </c>
      <c r="C11" s="48"/>
      <c r="D11" s="12"/>
      <c r="E11" s="2"/>
      <c r="F11" s="9"/>
      <c r="G11" s="27" t="s">
        <v>30</v>
      </c>
      <c r="J11" s="92"/>
      <c r="K11" s="92"/>
    </row>
    <row r="12" spans="1:11" ht="15.75" customHeight="1" x14ac:dyDescent="0.3">
      <c r="A12" s="47">
        <v>1.3</v>
      </c>
      <c r="B12" s="48" t="s">
        <v>24</v>
      </c>
      <c r="C12" s="48"/>
      <c r="D12" s="12"/>
      <c r="E12" s="2"/>
      <c r="F12" s="9"/>
      <c r="G12" s="27" t="s">
        <v>30</v>
      </c>
      <c r="J12" s="92"/>
      <c r="K12" s="92"/>
    </row>
    <row r="13" spans="1:11" ht="15.75" customHeight="1" x14ac:dyDescent="0.3">
      <c r="A13" s="47">
        <v>1.4</v>
      </c>
      <c r="B13" s="48" t="s">
        <v>25</v>
      </c>
      <c r="C13" s="48"/>
      <c r="D13" s="38"/>
      <c r="E13" s="39"/>
      <c r="F13" s="40"/>
      <c r="G13" s="41" t="s">
        <v>30</v>
      </c>
      <c r="J13" s="92"/>
      <c r="K13" s="92"/>
    </row>
    <row r="14" spans="1:11" ht="15.75" x14ac:dyDescent="0.3">
      <c r="A14" s="56">
        <v>2</v>
      </c>
      <c r="B14" s="57" t="s">
        <v>10</v>
      </c>
      <c r="C14" s="58"/>
      <c r="D14" s="59"/>
      <c r="E14" s="60"/>
      <c r="F14" s="61"/>
      <c r="G14" s="62"/>
      <c r="J14" s="92"/>
      <c r="K14" s="92"/>
    </row>
    <row r="15" spans="1:11" ht="14.25" customHeight="1" x14ac:dyDescent="0.3">
      <c r="A15" s="52">
        <v>2.1</v>
      </c>
      <c r="B15" s="70" t="s">
        <v>27</v>
      </c>
      <c r="C15" s="71"/>
      <c r="D15" s="53" t="s">
        <v>5</v>
      </c>
      <c r="E15" s="53">
        <v>1</v>
      </c>
      <c r="F15" s="54"/>
      <c r="G15" s="55">
        <f>F15</f>
        <v>0</v>
      </c>
      <c r="J15" s="92"/>
      <c r="K15" s="92"/>
    </row>
    <row r="16" spans="1:11" ht="14.25" customHeight="1" x14ac:dyDescent="0.3">
      <c r="A16" s="52">
        <v>2.2000000000000002</v>
      </c>
      <c r="B16" s="63" t="s">
        <v>28</v>
      </c>
      <c r="C16" s="64"/>
      <c r="D16" s="53"/>
      <c r="E16" s="53"/>
      <c r="F16" s="54"/>
      <c r="G16" s="55" t="s">
        <v>30</v>
      </c>
      <c r="J16" s="92"/>
      <c r="K16" s="92"/>
    </row>
    <row r="17" spans="1:11" ht="14.25" customHeight="1" x14ac:dyDescent="0.3">
      <c r="A17" s="52">
        <v>2.2999999999999998</v>
      </c>
      <c r="B17" s="63" t="s">
        <v>29</v>
      </c>
      <c r="C17" s="64"/>
      <c r="D17" s="53"/>
      <c r="E17" s="53"/>
      <c r="F17" s="54"/>
      <c r="G17" s="55" t="s">
        <v>30</v>
      </c>
      <c r="J17" s="92"/>
      <c r="K17" s="92"/>
    </row>
    <row r="18" spans="1:11" ht="15.75" x14ac:dyDescent="0.3">
      <c r="A18" s="19">
        <v>2.4</v>
      </c>
      <c r="B18" s="10" t="s">
        <v>14</v>
      </c>
      <c r="C18" s="11"/>
      <c r="D18" s="12" t="s">
        <v>9</v>
      </c>
      <c r="E18" s="2">
        <v>1</v>
      </c>
      <c r="F18" s="9"/>
      <c r="G18" s="27">
        <f>F18*E18</f>
        <v>0</v>
      </c>
      <c r="J18" s="92"/>
      <c r="K18" s="92"/>
    </row>
    <row r="19" spans="1:11" ht="15.75" x14ac:dyDescent="0.3">
      <c r="A19" s="19">
        <v>2.5</v>
      </c>
      <c r="B19" s="10" t="s">
        <v>13</v>
      </c>
      <c r="C19" s="11"/>
      <c r="D19" s="12" t="s">
        <v>9</v>
      </c>
      <c r="E19" s="2">
        <v>1</v>
      </c>
      <c r="F19" s="9"/>
      <c r="G19" s="27">
        <f>F19*E19</f>
        <v>0</v>
      </c>
      <c r="J19" s="92"/>
      <c r="K19" s="92"/>
    </row>
    <row r="20" spans="1:11" ht="15.75" x14ac:dyDescent="0.3">
      <c r="A20" s="35">
        <v>2.6</v>
      </c>
      <c r="B20" s="36" t="s">
        <v>19</v>
      </c>
      <c r="C20" s="37"/>
      <c r="D20" s="38" t="s">
        <v>9</v>
      </c>
      <c r="E20" s="39">
        <v>1</v>
      </c>
      <c r="F20" s="40"/>
      <c r="G20" s="27">
        <f>F20*E20</f>
        <v>0</v>
      </c>
      <c r="J20" s="92"/>
      <c r="K20" s="92"/>
    </row>
    <row r="21" spans="1:11" ht="15.75" x14ac:dyDescent="0.3">
      <c r="A21" s="35">
        <v>2.7</v>
      </c>
      <c r="B21" s="36" t="s">
        <v>31</v>
      </c>
      <c r="C21" s="37"/>
      <c r="D21" s="38" t="s">
        <v>9</v>
      </c>
      <c r="E21" s="39">
        <v>1</v>
      </c>
      <c r="F21" s="40"/>
      <c r="G21" s="27">
        <f>F21*E21</f>
        <v>0</v>
      </c>
      <c r="J21" s="92"/>
      <c r="K21" s="92"/>
    </row>
    <row r="22" spans="1:11" ht="15.75" x14ac:dyDescent="0.3">
      <c r="A22" s="20">
        <v>2.8</v>
      </c>
      <c r="B22" s="13" t="s">
        <v>20</v>
      </c>
      <c r="C22" s="14"/>
      <c r="D22" s="15" t="s">
        <v>12</v>
      </c>
      <c r="E22" s="3">
        <v>1</v>
      </c>
      <c r="F22" s="16"/>
      <c r="G22" s="27">
        <f>F22*E22</f>
        <v>0</v>
      </c>
      <c r="J22" s="92"/>
      <c r="K22" s="92"/>
    </row>
    <row r="23" spans="1:11" ht="15.75" x14ac:dyDescent="0.3">
      <c r="B23" s="17"/>
      <c r="F23" s="18" t="s">
        <v>11</v>
      </c>
      <c r="G23" s="28">
        <f>SUM(G15:G22)</f>
        <v>0</v>
      </c>
      <c r="J23" s="92"/>
      <c r="K23" s="92"/>
    </row>
    <row r="24" spans="1:11" ht="15.75" x14ac:dyDescent="0.3">
      <c r="B24" s="17"/>
      <c r="F24" s="93"/>
      <c r="G24" s="94"/>
      <c r="J24" s="92"/>
      <c r="K24" s="92"/>
    </row>
    <row r="25" spans="1:11" ht="15.75" x14ac:dyDescent="0.3">
      <c r="A25" s="56">
        <v>8</v>
      </c>
      <c r="B25" s="57" t="s">
        <v>75</v>
      </c>
      <c r="C25" s="58"/>
      <c r="D25" s="59"/>
      <c r="E25" s="60"/>
      <c r="F25" s="61"/>
      <c r="G25" s="62"/>
      <c r="J25" s="92"/>
      <c r="K25" s="92"/>
    </row>
    <row r="26" spans="1:11" ht="15.75" x14ac:dyDescent="0.3">
      <c r="A26" s="109" t="s">
        <v>34</v>
      </c>
      <c r="B26" s="99" t="s">
        <v>35</v>
      </c>
      <c r="C26" s="98"/>
      <c r="D26" s="102" t="s">
        <v>9</v>
      </c>
      <c r="E26" s="95">
        <v>1</v>
      </c>
      <c r="F26" s="96"/>
      <c r="G26" s="55">
        <f>F26*E26</f>
        <v>0</v>
      </c>
      <c r="J26" s="92"/>
      <c r="K26" s="92"/>
    </row>
    <row r="27" spans="1:11" ht="15.75" x14ac:dyDescent="0.3">
      <c r="A27" s="110"/>
      <c r="B27" s="100" t="s">
        <v>36</v>
      </c>
      <c r="C27" s="11"/>
      <c r="D27" s="103" t="s">
        <v>5</v>
      </c>
      <c r="E27" s="103">
        <v>1</v>
      </c>
      <c r="F27" s="9"/>
      <c r="G27" s="55">
        <f>+F27*E27</f>
        <v>0</v>
      </c>
      <c r="J27" s="92"/>
      <c r="K27" s="92"/>
    </row>
    <row r="28" spans="1:11" ht="15.75" x14ac:dyDescent="0.3">
      <c r="A28" s="110"/>
      <c r="B28" s="100" t="s">
        <v>37</v>
      </c>
      <c r="C28" s="11"/>
      <c r="D28" s="103" t="s">
        <v>5</v>
      </c>
      <c r="E28" s="103">
        <v>1</v>
      </c>
      <c r="F28" s="9"/>
      <c r="G28" s="55">
        <f t="shared" ref="G28:G51" si="0">+F28*E28</f>
        <v>0</v>
      </c>
      <c r="J28" s="92"/>
      <c r="K28" s="92"/>
    </row>
    <row r="29" spans="1:11" ht="15.75" x14ac:dyDescent="0.3">
      <c r="A29" s="110"/>
      <c r="B29" s="100" t="s">
        <v>38</v>
      </c>
      <c r="C29" s="11"/>
      <c r="D29" s="103" t="s">
        <v>5</v>
      </c>
      <c r="E29" s="103">
        <v>1</v>
      </c>
      <c r="F29" s="9"/>
      <c r="G29" s="55">
        <f t="shared" si="0"/>
        <v>0</v>
      </c>
      <c r="J29" s="92"/>
      <c r="K29" s="92"/>
    </row>
    <row r="30" spans="1:11" ht="15.75" x14ac:dyDescent="0.3">
      <c r="A30" s="110" t="s">
        <v>39</v>
      </c>
      <c r="B30" s="100" t="s">
        <v>40</v>
      </c>
      <c r="C30" s="11"/>
      <c r="D30" s="103" t="s">
        <v>5</v>
      </c>
      <c r="E30" s="103">
        <v>1</v>
      </c>
      <c r="F30" s="9"/>
      <c r="G30" s="55">
        <f t="shared" si="0"/>
        <v>0</v>
      </c>
      <c r="J30" s="92"/>
      <c r="K30" s="92"/>
    </row>
    <row r="31" spans="1:11" ht="15.75" x14ac:dyDescent="0.3">
      <c r="A31" s="110" t="s">
        <v>41</v>
      </c>
      <c r="B31" s="100" t="s">
        <v>42</v>
      </c>
      <c r="C31" s="11"/>
      <c r="D31" s="103" t="s">
        <v>5</v>
      </c>
      <c r="E31" s="103">
        <v>1</v>
      </c>
      <c r="F31" s="9"/>
      <c r="G31" s="55">
        <f t="shared" si="0"/>
        <v>0</v>
      </c>
      <c r="J31" s="92"/>
      <c r="K31" s="92"/>
    </row>
    <row r="32" spans="1:11" ht="15.75" x14ac:dyDescent="0.3">
      <c r="A32" s="110" t="s">
        <v>43</v>
      </c>
      <c r="B32" s="100" t="s">
        <v>44</v>
      </c>
      <c r="C32" s="11"/>
      <c r="D32" s="103" t="s">
        <v>5</v>
      </c>
      <c r="E32" s="103">
        <v>1</v>
      </c>
      <c r="F32" s="9"/>
      <c r="G32" s="55">
        <f t="shared" si="0"/>
        <v>0</v>
      </c>
      <c r="J32" s="92"/>
      <c r="K32" s="92"/>
    </row>
    <row r="33" spans="1:11" ht="15.75" x14ac:dyDescent="0.3">
      <c r="A33" s="110" t="s">
        <v>45</v>
      </c>
      <c r="B33" s="100" t="s">
        <v>46</v>
      </c>
      <c r="C33" s="11"/>
      <c r="D33" s="103" t="s">
        <v>5</v>
      </c>
      <c r="E33" s="103">
        <v>2</v>
      </c>
      <c r="F33" s="9"/>
      <c r="G33" s="55">
        <f t="shared" si="0"/>
        <v>0</v>
      </c>
      <c r="J33" s="92"/>
      <c r="K33" s="92"/>
    </row>
    <row r="34" spans="1:11" ht="15.75" x14ac:dyDescent="0.3">
      <c r="A34" s="110"/>
      <c r="B34" s="100" t="s">
        <v>47</v>
      </c>
      <c r="C34" s="11"/>
      <c r="D34" s="103" t="s">
        <v>5</v>
      </c>
      <c r="E34" s="103">
        <v>2</v>
      </c>
      <c r="F34" s="9"/>
      <c r="G34" s="55">
        <f t="shared" si="0"/>
        <v>0</v>
      </c>
      <c r="J34" s="92"/>
      <c r="K34" s="92"/>
    </row>
    <row r="35" spans="1:11" ht="15.75" x14ac:dyDescent="0.3">
      <c r="A35" s="110"/>
      <c r="B35" s="100" t="s">
        <v>48</v>
      </c>
      <c r="C35" s="11"/>
      <c r="D35" s="103" t="s">
        <v>5</v>
      </c>
      <c r="E35" s="103">
        <v>2</v>
      </c>
      <c r="F35" s="9"/>
      <c r="G35" s="55">
        <f t="shared" si="0"/>
        <v>0</v>
      </c>
      <c r="J35" s="92"/>
      <c r="K35" s="92"/>
    </row>
    <row r="36" spans="1:11" ht="15.75" x14ac:dyDescent="0.3">
      <c r="A36" s="110" t="s">
        <v>49</v>
      </c>
      <c r="B36" s="100" t="s">
        <v>50</v>
      </c>
      <c r="C36" s="11"/>
      <c r="D36" s="103" t="s">
        <v>5</v>
      </c>
      <c r="E36" s="103">
        <v>1</v>
      </c>
      <c r="F36" s="9"/>
      <c r="G36" s="55">
        <f t="shared" si="0"/>
        <v>0</v>
      </c>
      <c r="J36" s="92"/>
      <c r="K36" s="92"/>
    </row>
    <row r="37" spans="1:11" ht="15.75" x14ac:dyDescent="0.3">
      <c r="A37" s="110"/>
      <c r="B37" s="100" t="s">
        <v>51</v>
      </c>
      <c r="C37" s="11"/>
      <c r="D37" s="103" t="s">
        <v>5</v>
      </c>
      <c r="E37" s="103">
        <v>1</v>
      </c>
      <c r="F37" s="9"/>
      <c r="G37" s="55">
        <f t="shared" si="0"/>
        <v>0</v>
      </c>
      <c r="J37" s="92"/>
      <c r="K37" s="92"/>
    </row>
    <row r="38" spans="1:11" ht="15.75" x14ac:dyDescent="0.3">
      <c r="A38" s="110" t="s">
        <v>52</v>
      </c>
      <c r="B38" s="100" t="s">
        <v>53</v>
      </c>
      <c r="C38" s="11"/>
      <c r="D38" s="103" t="s">
        <v>5</v>
      </c>
      <c r="E38" s="103">
        <v>4</v>
      </c>
      <c r="F38" s="9"/>
      <c r="G38" s="55">
        <f t="shared" si="0"/>
        <v>0</v>
      </c>
      <c r="J38" s="92"/>
      <c r="K38" s="92"/>
    </row>
    <row r="39" spans="1:11" ht="15.75" x14ac:dyDescent="0.3">
      <c r="A39" s="110" t="s">
        <v>54</v>
      </c>
      <c r="B39" s="100" t="s">
        <v>55</v>
      </c>
      <c r="C39" s="11"/>
      <c r="D39" s="103" t="s">
        <v>9</v>
      </c>
      <c r="E39" s="2">
        <v>1</v>
      </c>
      <c r="F39" s="9"/>
      <c r="G39" s="55">
        <f t="shared" si="0"/>
        <v>0</v>
      </c>
      <c r="J39" s="92"/>
      <c r="K39" s="92"/>
    </row>
    <row r="40" spans="1:11" ht="15.75" x14ac:dyDescent="0.3">
      <c r="A40" s="110" t="s">
        <v>56</v>
      </c>
      <c r="B40" s="100" t="s">
        <v>57</v>
      </c>
      <c r="C40" s="11"/>
      <c r="D40" s="103"/>
      <c r="E40" s="103"/>
      <c r="F40" s="9"/>
      <c r="G40" s="55"/>
      <c r="J40" s="92"/>
      <c r="K40" s="92"/>
    </row>
    <row r="41" spans="1:11" ht="15.75" x14ac:dyDescent="0.3">
      <c r="A41" s="110"/>
      <c r="B41" s="100" t="s">
        <v>58</v>
      </c>
      <c r="C41" s="11"/>
      <c r="D41" s="103" t="s">
        <v>5</v>
      </c>
      <c r="E41" s="103">
        <v>1</v>
      </c>
      <c r="F41" s="9"/>
      <c r="G41" s="55">
        <f t="shared" si="0"/>
        <v>0</v>
      </c>
      <c r="J41" s="92"/>
      <c r="K41" s="92"/>
    </row>
    <row r="42" spans="1:11" ht="15.75" x14ac:dyDescent="0.3">
      <c r="A42" s="110"/>
      <c r="B42" s="100" t="s">
        <v>59</v>
      </c>
      <c r="C42" s="11"/>
      <c r="D42" s="103" t="s">
        <v>5</v>
      </c>
      <c r="E42" s="103">
        <v>1</v>
      </c>
      <c r="F42" s="9"/>
      <c r="G42" s="55">
        <f t="shared" si="0"/>
        <v>0</v>
      </c>
      <c r="J42" s="92"/>
      <c r="K42" s="92"/>
    </row>
    <row r="43" spans="1:11" ht="15.75" x14ac:dyDescent="0.3">
      <c r="A43" s="110" t="s">
        <v>60</v>
      </c>
      <c r="B43" s="100" t="s">
        <v>61</v>
      </c>
      <c r="C43" s="11"/>
      <c r="D43" s="103" t="s">
        <v>5</v>
      </c>
      <c r="E43" s="103">
        <v>1</v>
      </c>
      <c r="F43" s="9"/>
      <c r="G43" s="55">
        <f t="shared" si="0"/>
        <v>0</v>
      </c>
      <c r="J43" s="92"/>
      <c r="K43" s="92"/>
    </row>
    <row r="44" spans="1:11" ht="15.75" x14ac:dyDescent="0.3">
      <c r="A44" s="110" t="s">
        <v>62</v>
      </c>
      <c r="B44" s="100" t="s">
        <v>63</v>
      </c>
      <c r="C44" s="11"/>
      <c r="D44" s="103" t="s">
        <v>5</v>
      </c>
      <c r="E44" s="103">
        <v>3</v>
      </c>
      <c r="F44" s="9"/>
      <c r="G44" s="55">
        <f t="shared" si="0"/>
        <v>0</v>
      </c>
      <c r="J44" s="92"/>
      <c r="K44" s="92"/>
    </row>
    <row r="45" spans="1:11" ht="15.75" x14ac:dyDescent="0.3">
      <c r="A45" s="110" t="s">
        <v>64</v>
      </c>
      <c r="B45" s="100" t="s">
        <v>65</v>
      </c>
      <c r="C45" s="11"/>
      <c r="D45" s="103" t="s">
        <v>5</v>
      </c>
      <c r="E45" s="103">
        <v>3</v>
      </c>
      <c r="F45" s="9"/>
      <c r="G45" s="55">
        <f t="shared" si="0"/>
        <v>0</v>
      </c>
      <c r="J45" s="92"/>
      <c r="K45" s="92"/>
    </row>
    <row r="46" spans="1:11" ht="15.75" x14ac:dyDescent="0.3">
      <c r="A46" s="111" t="s">
        <v>66</v>
      </c>
      <c r="B46" s="105" t="s">
        <v>69</v>
      </c>
      <c r="C46" s="97"/>
      <c r="D46" s="106" t="s">
        <v>5</v>
      </c>
      <c r="E46" s="106">
        <v>1</v>
      </c>
      <c r="F46" s="9"/>
      <c r="G46" s="55">
        <f t="shared" si="0"/>
        <v>0</v>
      </c>
      <c r="J46" s="92"/>
      <c r="K46" s="92"/>
    </row>
    <row r="47" spans="1:11" ht="15.75" x14ac:dyDescent="0.3">
      <c r="A47" s="111" t="s">
        <v>67</v>
      </c>
      <c r="B47" s="105" t="s">
        <v>70</v>
      </c>
      <c r="C47" s="97"/>
      <c r="D47" s="106" t="s">
        <v>5</v>
      </c>
      <c r="E47" s="106">
        <v>2</v>
      </c>
      <c r="F47" s="9"/>
      <c r="G47" s="55">
        <f t="shared" si="0"/>
        <v>0</v>
      </c>
      <c r="J47" s="92"/>
      <c r="K47" s="92"/>
    </row>
    <row r="48" spans="1:11" ht="15.75" x14ac:dyDescent="0.3">
      <c r="A48" s="111" t="s">
        <v>68</v>
      </c>
      <c r="B48" s="105" t="s">
        <v>71</v>
      </c>
      <c r="C48" s="97"/>
      <c r="D48" s="106" t="s">
        <v>5</v>
      </c>
      <c r="E48" s="106">
        <v>1</v>
      </c>
      <c r="F48" s="9"/>
      <c r="G48" s="55">
        <f t="shared" si="0"/>
        <v>0</v>
      </c>
      <c r="J48" s="92"/>
      <c r="K48" s="92"/>
    </row>
    <row r="49" spans="1:14" ht="15.75" x14ac:dyDescent="0.3">
      <c r="A49" s="104"/>
      <c r="B49" s="105"/>
      <c r="C49" s="97"/>
      <c r="D49" s="106"/>
      <c r="E49" s="106"/>
      <c r="F49" s="9"/>
      <c r="G49" s="55"/>
      <c r="J49" s="92"/>
      <c r="K49" s="92"/>
    </row>
    <row r="50" spans="1:14" ht="15.75" x14ac:dyDescent="0.3">
      <c r="A50" s="107"/>
      <c r="B50" s="108" t="s">
        <v>72</v>
      </c>
      <c r="C50" s="97"/>
      <c r="D50" s="103" t="s">
        <v>5</v>
      </c>
      <c r="E50" s="103">
        <v>1</v>
      </c>
      <c r="F50" s="9"/>
      <c r="G50" s="55">
        <f t="shared" si="0"/>
        <v>0</v>
      </c>
      <c r="J50" s="92"/>
      <c r="K50" s="92"/>
    </row>
    <row r="51" spans="1:14" ht="15.75" x14ac:dyDescent="0.3">
      <c r="A51" s="107"/>
      <c r="B51" s="108" t="s">
        <v>73</v>
      </c>
      <c r="C51" s="97"/>
      <c r="D51" s="103" t="s">
        <v>5</v>
      </c>
      <c r="E51" s="103">
        <v>1</v>
      </c>
      <c r="F51" s="9"/>
      <c r="G51" s="55">
        <f t="shared" si="0"/>
        <v>0</v>
      </c>
      <c r="J51" s="92"/>
      <c r="K51" s="92"/>
    </row>
    <row r="52" spans="1:14" ht="15.75" x14ac:dyDescent="0.3">
      <c r="A52" s="52"/>
      <c r="B52" s="65"/>
      <c r="C52" s="66"/>
      <c r="D52" s="53"/>
      <c r="E52" s="2"/>
      <c r="F52" s="9"/>
      <c r="G52" s="55"/>
      <c r="J52" s="92"/>
      <c r="K52" s="92"/>
    </row>
    <row r="53" spans="1:14" ht="15.75" x14ac:dyDescent="0.3">
      <c r="A53" s="20"/>
      <c r="B53" s="13"/>
      <c r="C53" s="14"/>
      <c r="D53" s="15"/>
      <c r="E53" s="3"/>
      <c r="F53" s="16"/>
      <c r="G53" s="27"/>
      <c r="J53" s="92"/>
      <c r="K53" s="92"/>
    </row>
    <row r="54" spans="1:14" ht="15.75" x14ac:dyDescent="0.3">
      <c r="B54" s="17"/>
      <c r="F54" s="18" t="s">
        <v>11</v>
      </c>
      <c r="G54" s="28">
        <f>SUM(G26:G53)</f>
        <v>0</v>
      </c>
      <c r="J54" s="92"/>
      <c r="K54" s="92"/>
    </row>
    <row r="55" spans="1:14" x14ac:dyDescent="0.3">
      <c r="G55" s="29"/>
      <c r="H55" s="23"/>
      <c r="I55" s="90"/>
      <c r="L55" s="23"/>
      <c r="M55" s="23"/>
      <c r="N55" s="23"/>
    </row>
    <row r="56" spans="1:14" x14ac:dyDescent="0.3">
      <c r="C56" s="25"/>
      <c r="D56" s="72" t="s">
        <v>17</v>
      </c>
      <c r="E56" s="73"/>
      <c r="F56" s="74"/>
      <c r="G56" s="30">
        <f>G23+G54</f>
        <v>0</v>
      </c>
      <c r="H56" s="26"/>
      <c r="I56" s="90"/>
      <c r="L56" s="23"/>
      <c r="M56" s="23"/>
      <c r="N56" s="23"/>
    </row>
    <row r="57" spans="1:14" ht="15.75" customHeight="1" x14ac:dyDescent="0.3">
      <c r="D57" s="87" t="s">
        <v>33</v>
      </c>
      <c r="E57" s="88"/>
      <c r="F57" s="89"/>
      <c r="G57" s="31">
        <f>G56*5%</f>
        <v>0</v>
      </c>
      <c r="H57" s="23"/>
      <c r="I57" s="90"/>
      <c r="L57" s="23"/>
      <c r="M57" s="23"/>
      <c r="N57" s="23"/>
    </row>
    <row r="58" spans="1:14" ht="24" customHeight="1" x14ac:dyDescent="0.3">
      <c r="D58" s="78" t="s">
        <v>18</v>
      </c>
      <c r="E58" s="79"/>
      <c r="F58" s="80"/>
      <c r="G58" s="32">
        <f>G57+G56</f>
        <v>0</v>
      </c>
      <c r="H58" s="23"/>
      <c r="I58" s="90"/>
      <c r="L58" s="23"/>
      <c r="M58" s="23"/>
      <c r="N58" s="23"/>
    </row>
    <row r="59" spans="1:14" x14ac:dyDescent="0.3">
      <c r="D59" s="81" t="s">
        <v>15</v>
      </c>
      <c r="E59" s="82"/>
      <c r="F59" s="83"/>
      <c r="G59" s="33">
        <f>G58*0.2</f>
        <v>0</v>
      </c>
      <c r="H59" s="23"/>
      <c r="I59" s="90"/>
      <c r="L59" s="23"/>
      <c r="M59" s="23"/>
      <c r="N59" s="23"/>
    </row>
    <row r="60" spans="1:14" x14ac:dyDescent="0.3">
      <c r="D60" s="84" t="s">
        <v>16</v>
      </c>
      <c r="E60" s="85"/>
      <c r="F60" s="86"/>
      <c r="G60" s="34">
        <f>G59+G58</f>
        <v>0</v>
      </c>
      <c r="H60" s="23"/>
      <c r="I60" s="90"/>
      <c r="L60" s="23"/>
      <c r="M60" s="23"/>
      <c r="N60" s="23"/>
    </row>
    <row r="61" spans="1:14" x14ac:dyDescent="0.3">
      <c r="I61" s="91"/>
    </row>
    <row r="62" spans="1:14" ht="50.25" customHeight="1" x14ac:dyDescent="0.3">
      <c r="I62" s="91"/>
    </row>
    <row r="63" spans="1:14" x14ac:dyDescent="0.3">
      <c r="I63" s="91"/>
    </row>
    <row r="64" spans="1:14" x14ac:dyDescent="0.3">
      <c r="I64" s="91"/>
    </row>
    <row r="65" spans="9:9" x14ac:dyDescent="0.3">
      <c r="I65" s="91"/>
    </row>
    <row r="66" spans="9:9" x14ac:dyDescent="0.3">
      <c r="I66" s="91"/>
    </row>
    <row r="67" spans="9:9" x14ac:dyDescent="0.3">
      <c r="I67" s="91"/>
    </row>
    <row r="68" spans="9:9" x14ac:dyDescent="0.3">
      <c r="I68" s="91"/>
    </row>
    <row r="69" spans="9:9" x14ac:dyDescent="0.3">
      <c r="I69" s="91"/>
    </row>
    <row r="70" spans="9:9" x14ac:dyDescent="0.3">
      <c r="I70" s="91"/>
    </row>
    <row r="71" spans="9:9" x14ac:dyDescent="0.3">
      <c r="I71" s="91"/>
    </row>
    <row r="72" spans="9:9" x14ac:dyDescent="0.3">
      <c r="I72" s="91"/>
    </row>
    <row r="73" spans="9:9" x14ac:dyDescent="0.3">
      <c r="I73" s="91"/>
    </row>
    <row r="74" spans="9:9" x14ac:dyDescent="0.3">
      <c r="I74" s="91"/>
    </row>
    <row r="75" spans="9:9" x14ac:dyDescent="0.3">
      <c r="I75" s="91"/>
    </row>
    <row r="76" spans="9:9" x14ac:dyDescent="0.3">
      <c r="I76" s="91"/>
    </row>
    <row r="77" spans="9:9" x14ac:dyDescent="0.3">
      <c r="I77" s="91"/>
    </row>
    <row r="78" spans="9:9" x14ac:dyDescent="0.3">
      <c r="I78" s="91"/>
    </row>
    <row r="79" spans="9:9" x14ac:dyDescent="0.3">
      <c r="I79" s="91"/>
    </row>
    <row r="80" spans="9:9" x14ac:dyDescent="0.3">
      <c r="I80" s="91"/>
    </row>
    <row r="81" spans="9:9" x14ac:dyDescent="0.3">
      <c r="I81" s="91"/>
    </row>
    <row r="82" spans="9:9" x14ac:dyDescent="0.3">
      <c r="I82" s="91"/>
    </row>
    <row r="83" spans="9:9" x14ac:dyDescent="0.3">
      <c r="I83" s="91"/>
    </row>
    <row r="84" spans="9:9" x14ac:dyDescent="0.3">
      <c r="I84" s="91"/>
    </row>
    <row r="85" spans="9:9" x14ac:dyDescent="0.3">
      <c r="I85" s="91"/>
    </row>
  </sheetData>
  <mergeCells count="9">
    <mergeCell ref="D58:F58"/>
    <mergeCell ref="D59:F59"/>
    <mergeCell ref="D60:F60"/>
    <mergeCell ref="D57:F57"/>
    <mergeCell ref="A1:G1"/>
    <mergeCell ref="A3:G3"/>
    <mergeCell ref="B15:C15"/>
    <mergeCell ref="D56:F56"/>
    <mergeCell ref="A5:G5"/>
  </mergeCells>
  <phoneticPr fontId="10" type="noConversion"/>
  <pageMargins left="0.70866141732283472" right="0.70866141732283472" top="0.35433070866141736" bottom="1.3385826771653544" header="0.31496062992125984" footer="0.31496062992125984"/>
  <pageSetup paperSize="9" scale="61" fitToHeight="0" orientation="portrait" r:id="rId1"/>
  <headerFooter>
    <oddFooter>&amp;C&amp;"Century Gothic,Normal"&amp;10GO|ARCHITECTURE – 7VILLA ANATOLE FRANCE 93200 SAINT DENIS - TEL 09 67 03 25 83 - FAX 01 48 20 21 51
SARL D’ARCHITECTURE - ORDRE S13066 - SIRET 51216192800019 - TVA FR73512161928 - APE 7111Z&amp;R&amp;P/&amp;N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DPGFCHAPTAL</vt:lpstr>
      <vt:lpstr>DPGFCHAPTAL!_Toc397093449</vt:lpstr>
      <vt:lpstr>DPGFCHAPTAL!Zone_d_impression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T3500</dc:creator>
  <cp:lastModifiedBy>Mathieu</cp:lastModifiedBy>
  <cp:lastPrinted>2021-03-26T12:42:48Z</cp:lastPrinted>
  <dcterms:created xsi:type="dcterms:W3CDTF">2014-02-28T10:42:29Z</dcterms:created>
  <dcterms:modified xsi:type="dcterms:W3CDTF">2021-04-07T11:36:35Z</dcterms:modified>
</cp:coreProperties>
</file>