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\04_LYCEES 75_PARIS\LYCEE CHAPTAL_75008 PARIS\PLONGE 2020\07-DOSSIER ENVOI MOA\"/>
    </mc:Choice>
  </mc:AlternateContent>
  <xr:revisionPtr revIDLastSave="0" documentId="8_{6F306852-08F6-43DE-AC0A-DA54D60AC32E}" xr6:coauthVersionLast="46" xr6:coauthVersionMax="46" xr10:uidLastSave="{00000000-0000-0000-0000-000000000000}"/>
  <bookViews>
    <workbookView xWindow="3780" yWindow="1560" windowWidth="20415" windowHeight="15600" xr2:uid="{00000000-000D-0000-FFFF-FFFF00000000}"/>
  </bookViews>
  <sheets>
    <sheet name="DPGFCHAPTAL" sheetId="16" r:id="rId1"/>
  </sheets>
  <definedNames>
    <definedName name="_Toc397093449" localSheetId="0">DPGFCHAPTAL!$B$18</definedName>
    <definedName name="_xlnm.Print_Area" localSheetId="0">DPGFCHAPTAL!$A$1:$G$97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16" l="1"/>
  <c r="G80" i="16"/>
  <c r="G72" i="16" l="1"/>
  <c r="G71" i="16"/>
  <c r="G32" i="16"/>
  <c r="G52" i="16"/>
  <c r="G62" i="16"/>
  <c r="G61" i="16"/>
  <c r="G60" i="16"/>
  <c r="G31" i="16"/>
  <c r="G42" i="16"/>
  <c r="G55" i="16"/>
  <c r="G50" i="16"/>
  <c r="G67" i="16"/>
  <c r="G54" i="16"/>
  <c r="G68" i="16" l="1"/>
  <c r="G53" i="16"/>
  <c r="G49" i="16"/>
  <c r="G34" i="16" l="1"/>
  <c r="G20" i="16" l="1"/>
  <c r="G21" i="16"/>
  <c r="G22" i="16"/>
  <c r="G19" i="16"/>
  <c r="G79" i="16" l="1"/>
  <c r="G82" i="16" s="1"/>
  <c r="G88" i="16" l="1"/>
  <c r="G90" i="16"/>
  <c r="G73" i="16"/>
  <c r="G89" i="16" l="1"/>
  <c r="G47" i="16"/>
  <c r="G43" i="16" l="1"/>
  <c r="G44" i="16" s="1"/>
  <c r="G36" i="16" l="1"/>
  <c r="G35" i="16"/>
  <c r="G33" i="16"/>
  <c r="G30" i="16"/>
  <c r="G56" i="16" l="1"/>
  <c r="G87" i="16" l="1"/>
  <c r="G75" i="16" l="1"/>
  <c r="G70" i="16" l="1"/>
  <c r="G76" i="16" l="1"/>
  <c r="G63" i="16"/>
  <c r="G51" i="16"/>
  <c r="G57" i="16" s="1"/>
  <c r="G86" i="16"/>
  <c r="G91" i="16" s="1"/>
  <c r="G29" i="16"/>
  <c r="G38" i="16"/>
  <c r="G15" i="16"/>
  <c r="G18" i="16"/>
  <c r="G39" i="16" l="1"/>
  <c r="G23" i="16"/>
  <c r="G64" i="16"/>
  <c r="G93" i="16" l="1"/>
  <c r="G94" i="16" l="1"/>
  <c r="G95" i="16" s="1"/>
  <c r="G96" i="16" s="1"/>
  <c r="G97" i="16" s="1"/>
</calcChain>
</file>

<file path=xl/sharedStrings.xml><?xml version="1.0" encoding="utf-8"?>
<sst xmlns="http://schemas.openxmlformats.org/spreadsheetml/2006/main" count="147" uniqueCount="90">
  <si>
    <t>Art.</t>
  </si>
  <si>
    <t>Description</t>
  </si>
  <si>
    <t>Quantité</t>
  </si>
  <si>
    <t>Prix unitaire</t>
  </si>
  <si>
    <t>Prix total</t>
  </si>
  <si>
    <t>U</t>
  </si>
  <si>
    <t>Les quantitatifs  sont donnés à titre indicatif, ils seront vérifiés par l'entreprise</t>
  </si>
  <si>
    <t>Sont compris : Plans d'éxécution, fiches techniques, PV, dosssier des ouvrages exécutée, DIUO</t>
  </si>
  <si>
    <t xml:space="preserve">NOTA : </t>
  </si>
  <si>
    <t>Ens</t>
  </si>
  <si>
    <t>INTALLATION DE CHANTIER</t>
  </si>
  <si>
    <t>S-TOTAL H.T.</t>
  </si>
  <si>
    <t>m²</t>
  </si>
  <si>
    <t>FT</t>
  </si>
  <si>
    <t>Bâchage, protection, tous dispositifs pour contenir les poussières</t>
  </si>
  <si>
    <t>Signalisation, balisage et clôture de la zone chantier</t>
  </si>
  <si>
    <t>DEMOLITION / DEPOSE</t>
  </si>
  <si>
    <t>SOL / CARRELAGE</t>
  </si>
  <si>
    <t>TVA 20%</t>
  </si>
  <si>
    <t>TOTAL TTC</t>
  </si>
  <si>
    <t>PLATRERIE / CLOISONNEMENT / FAUX PLAFOND</t>
  </si>
  <si>
    <t>ENS</t>
  </si>
  <si>
    <t>Sous-total HT</t>
  </si>
  <si>
    <t>Total HT</t>
  </si>
  <si>
    <t>Mise en œuvre de dés béton pour les traversées réseaux</t>
  </si>
  <si>
    <t xml:space="preserve">2- ZONE DE PLONGE </t>
  </si>
  <si>
    <t xml:space="preserve">Dépose du faux-plafond existant </t>
  </si>
  <si>
    <t>ml</t>
  </si>
  <si>
    <t xml:space="preserve">Dépose des portes 1UP existantes </t>
  </si>
  <si>
    <t>Dépose plinthes carrelées</t>
  </si>
  <si>
    <t>Dépose lave main (plonge)</t>
  </si>
  <si>
    <t>GROS-ŒUVRE / MACONNERIE</t>
  </si>
  <si>
    <t>La dépose des appareillages de plonge sera à la charge du lot cuisiniste</t>
  </si>
  <si>
    <t>Fourniture et pose de faux-plafond ossature epoxy (dalles faux-plafond 60X60)</t>
  </si>
  <si>
    <t>Fourniture et pose de bloc de secours</t>
  </si>
  <si>
    <t xml:space="preserve">Echafaudage roulant </t>
  </si>
  <si>
    <t>Nettoyage de fin de chantier compris éléments existants (grille ventilation, menuiseries….)</t>
  </si>
  <si>
    <t>DEMOLITION/MACONNERIE/CLOISONNEMENT/SOL/FAUX-PLAFONDS/ELECTRICITE/PEINTURE/PLOMBERIE</t>
  </si>
  <si>
    <t>PREPARATION DE CHANTIER</t>
  </si>
  <si>
    <t>Démarches administratives</t>
  </si>
  <si>
    <t>Préparation de chantier</t>
  </si>
  <si>
    <t>Etudes d'exécution</t>
  </si>
  <si>
    <t>Dossier des ouvrages exécutés (DOE)</t>
  </si>
  <si>
    <t>1 - GENERALITE</t>
  </si>
  <si>
    <t>Panneau de chantier</t>
  </si>
  <si>
    <t>Constat avant travaux</t>
  </si>
  <si>
    <t>Baraquement</t>
  </si>
  <si>
    <t>PM</t>
  </si>
  <si>
    <t>Evacuation et mise en décharge des gravois suite aux démolitions</t>
  </si>
  <si>
    <t>Jouées</t>
  </si>
  <si>
    <r>
      <t>PRO /</t>
    </r>
    <r>
      <rPr>
        <b/>
        <sz val="16"/>
        <rFont val="Century Gothic"/>
        <family val="2"/>
      </rPr>
      <t xml:space="preserve"> RENOVATION DE LA ZONE PLONGE ET LAVERIE
</t>
    </r>
    <r>
      <rPr>
        <sz val="16"/>
        <rFont val="Century Gothic"/>
        <family val="2"/>
      </rPr>
      <t xml:space="preserve">LYCEE CHAPTAL
45 BOULEVARD DES BATIGNOLLES - 75008 PARIS - MARS 2021 - </t>
    </r>
    <r>
      <rPr>
        <sz val="16"/>
        <color theme="5" tint="-0.249977111117893"/>
        <rFont val="Century Gothic"/>
        <family val="2"/>
      </rPr>
      <t>IND.A</t>
    </r>
    <r>
      <rPr>
        <sz val="16"/>
        <rFont val="Century Gothic"/>
        <family val="2"/>
      </rPr>
      <t xml:space="preserve"> </t>
    </r>
    <r>
      <rPr>
        <b/>
        <sz val="16"/>
        <color rgb="FFFF0000"/>
        <rFont val="Century Gothic"/>
        <family val="2"/>
      </rPr>
      <t>ATTENTE DAT</t>
    </r>
  </si>
  <si>
    <t>Cornière d'angle sur 2,00m</t>
  </si>
  <si>
    <t>MENUISERIES</t>
  </si>
  <si>
    <t>PEINTURE</t>
  </si>
  <si>
    <t>Mise en peinture des menuiseries extérieures une face</t>
  </si>
  <si>
    <t>Aléas 5%</t>
  </si>
  <si>
    <t>Dépose dés de béton sous lave main (plonge) compris recharge et réparation</t>
  </si>
  <si>
    <t>Démolition sol</t>
  </si>
  <si>
    <t>Faïence toute hauteur compris jouées 20X20 ou 30X30</t>
  </si>
  <si>
    <t>Carrelage collé au sol (Classement EC) 30X30 compris trappes et tampons</t>
  </si>
  <si>
    <t>Plinthe carrelée</t>
  </si>
  <si>
    <t>Mise en œuvre coffrage WEDI gaine</t>
  </si>
  <si>
    <t xml:space="preserve">Dépose siphons de sol </t>
  </si>
  <si>
    <t>La dépose de la centrale de désinfection, des extincteurs et alarme incendie sont à la charge du lycée</t>
  </si>
  <si>
    <t>Mise en place d'un lave main 42x34</t>
  </si>
  <si>
    <t xml:space="preserve">Dépose de l'ancien réseau plomberie </t>
  </si>
  <si>
    <t>Mise en œuvre de nouveau caniveau de sol 50x50 avec réseau associé diam 110</t>
  </si>
  <si>
    <t>Mise en œuvre de nouveau siphon de sol 30x30 avec réseau associé diam 110</t>
  </si>
  <si>
    <t xml:space="preserve">Fourniture et pose pavé lumineux étanches 600X600 LEDS </t>
  </si>
  <si>
    <t>Purge des éléments instables et reprises</t>
  </si>
  <si>
    <t>Dépose faïence toute hauteur compris pofilés de protection</t>
  </si>
  <si>
    <t>Dépose du réseau de ventilation</t>
  </si>
  <si>
    <t>Recharges, répérations et évacuation des gravois</t>
  </si>
  <si>
    <t>Mise en enduit à la chaux</t>
  </si>
  <si>
    <t>Etanchéité (S.E.L)  liquide sur mur compris jouées</t>
  </si>
  <si>
    <t>Etanchéité (S.E.L) liquide sur mur compris jouées</t>
  </si>
  <si>
    <t>Trappe de visite gaine à carreler</t>
  </si>
  <si>
    <t>Trappes de visite faux-plafond CTA</t>
  </si>
  <si>
    <t>Chape ciment</t>
  </si>
  <si>
    <t xml:space="preserve">PLOMBERIE </t>
  </si>
  <si>
    <t>Réseau évacuation et raccordement au réseau existant</t>
  </si>
  <si>
    <t>Mise en place d'un réseau d'alimentation EF/EFC</t>
  </si>
  <si>
    <t>Fourniture et pose habillage porte type DECOCHOC</t>
  </si>
  <si>
    <t xml:space="preserve">Bloc-porte 90cm CF 1/2H El30, ferme-porte associé </t>
  </si>
  <si>
    <t>Quicaillerie associée</t>
  </si>
  <si>
    <t xml:space="preserve">ELECTRICITE </t>
  </si>
  <si>
    <t>Mise hors tension et dépose de tous les appareillages électriques existants
 (tableau électrique plonge,pavés lumineux, PC...) alimentation de chantier</t>
  </si>
  <si>
    <t xml:space="preserve">Prolongement du réseau (Mise à la terre, attente câblage+IPC+Interrupteurs) </t>
  </si>
  <si>
    <t>Fourniture et pose d'un tableau de protection divisionnaire</t>
  </si>
  <si>
    <t>Réserve dalles faux-plafond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</si>
</sst>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_-* #,##0.00\ _€_-;\-* #,##0.00\ _€_-;_-* \-??\ _€_-;_-@_-"/>
  </numFmts>
  <fonts count="20" x14ac:knownFonts="1">
    <font>
      <sz val="11"/>
      <color theme="1"/>
      <name val="Calibri"/>
      <family val="2"/>
      <scheme val="minor"/>
    </font>
    <font>
      <sz val="9"/>
      <name val="Century Gothic"/>
      <family val="2"/>
    </font>
    <font>
      <sz val="10"/>
      <name val="Arial"/>
      <family val="2"/>
    </font>
    <font>
      <sz val="16"/>
      <name val="Century Gothic"/>
      <family val="2"/>
    </font>
    <font>
      <b/>
      <sz val="16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6"/>
      <color theme="5" tint="-0.249977111117893"/>
      <name val="Century Gothic"/>
      <family val="2"/>
    </font>
    <font>
      <i/>
      <sz val="9"/>
      <name val="Century Gothic"/>
      <family val="2"/>
    </font>
    <font>
      <i/>
      <sz val="11"/>
      <name val="Calibri"/>
      <family val="2"/>
      <scheme val="minor"/>
    </font>
    <font>
      <b/>
      <sz val="16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2" borderId="0" applyNumberFormat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5" fontId="2" fillId="0" borderId="0" applyFill="0" applyBorder="0" applyAlignment="0" applyProtection="0"/>
  </cellStyleXfs>
  <cellXfs count="225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44" fontId="1" fillId="0" borderId="0" xfId="0" applyNumberFormat="1" applyFont="1"/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0" xfId="0" applyNumberFormat="1" applyFont="1"/>
    <xf numFmtId="44" fontId="1" fillId="0" borderId="3" xfId="0" applyNumberFormat="1" applyFont="1" applyBorder="1"/>
    <xf numFmtId="0" fontId="1" fillId="0" borderId="12" xfId="0" applyFont="1" applyFill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Fill="1" applyBorder="1"/>
    <xf numFmtId="0" fontId="1" fillId="0" borderId="17" xfId="0" applyFont="1" applyBorder="1"/>
    <xf numFmtId="0" fontId="1" fillId="0" borderId="4" xfId="0" applyFont="1" applyBorder="1" applyAlignment="1">
      <alignment horizontal="center"/>
    </xf>
    <xf numFmtId="44" fontId="1" fillId="0" borderId="4" xfId="0" applyNumberFormat="1" applyFont="1" applyBorder="1"/>
    <xf numFmtId="0" fontId="11" fillId="0" borderId="0" xfId="2" applyFont="1" applyAlignment="1"/>
    <xf numFmtId="164" fontId="1" fillId="3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4" borderId="0" xfId="0" applyFont="1" applyFill="1"/>
    <xf numFmtId="44" fontId="1" fillId="4" borderId="0" xfId="0" applyNumberFormat="1" applyFont="1" applyFill="1"/>
    <xf numFmtId="0" fontId="1" fillId="4" borderId="0" xfId="0" applyFont="1" applyFill="1" applyBorder="1"/>
    <xf numFmtId="44" fontId="1" fillId="4" borderId="0" xfId="0" applyNumberFormat="1" applyFont="1" applyFill="1" applyBorder="1"/>
    <xf numFmtId="0" fontId="1" fillId="0" borderId="0" xfId="0" applyFont="1" applyBorder="1"/>
    <xf numFmtId="44" fontId="1" fillId="0" borderId="0" xfId="0" applyNumberFormat="1" applyFont="1" applyBorder="1"/>
    <xf numFmtId="0" fontId="1" fillId="4" borderId="36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1" xfId="0" applyFont="1" applyBorder="1"/>
    <xf numFmtId="0" fontId="9" fillId="0" borderId="0" xfId="2" applyFont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right"/>
    </xf>
    <xf numFmtId="164" fontId="1" fillId="3" borderId="19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/>
    <xf numFmtId="44" fontId="1" fillId="0" borderId="14" xfId="0" applyNumberFormat="1" applyFont="1" applyBorder="1" applyAlignment="1">
      <alignment horizontal="right" vertical="center"/>
    </xf>
    <xf numFmtId="44" fontId="1" fillId="3" borderId="7" xfId="0" applyNumberFormat="1" applyFont="1" applyFill="1" applyBorder="1" applyAlignment="1">
      <alignment horizontal="right" vertical="center"/>
    </xf>
    <xf numFmtId="44" fontId="1" fillId="0" borderId="0" xfId="0" applyNumberFormat="1" applyFont="1" applyAlignment="1">
      <alignment horizontal="right"/>
    </xf>
    <xf numFmtId="44" fontId="1" fillId="3" borderId="20" xfId="0" applyNumberFormat="1" applyFont="1" applyFill="1" applyBorder="1" applyAlignment="1">
      <alignment horizontal="right" vertical="center"/>
    </xf>
    <xf numFmtId="44" fontId="7" fillId="3" borderId="34" xfId="0" applyNumberFormat="1" applyFont="1" applyFill="1" applyBorder="1" applyAlignment="1">
      <alignment horizontal="right" vertical="center"/>
    </xf>
    <xf numFmtId="44" fontId="13" fillId="3" borderId="49" xfId="0" applyNumberFormat="1" applyFont="1" applyFill="1" applyBorder="1" applyAlignment="1">
      <alignment horizontal="right" vertical="center"/>
    </xf>
    <xf numFmtId="44" fontId="15" fillId="3" borderId="48" xfId="0" applyNumberFormat="1" applyFont="1" applyFill="1" applyBorder="1" applyAlignment="1">
      <alignment horizontal="right" vertical="center"/>
    </xf>
    <xf numFmtId="44" fontId="1" fillId="3" borderId="38" xfId="0" applyNumberFormat="1" applyFont="1" applyFill="1" applyBorder="1" applyAlignment="1">
      <alignment horizontal="right" vertical="center"/>
    </xf>
    <xf numFmtId="44" fontId="7" fillId="3" borderId="39" xfId="0" applyNumberFormat="1" applyFont="1" applyFill="1" applyBorder="1" applyAlignment="1">
      <alignment horizontal="right" vertical="center"/>
    </xf>
    <xf numFmtId="44" fontId="1" fillId="4" borderId="0" xfId="0" applyNumberFormat="1" applyFont="1" applyFill="1" applyBorder="1" applyAlignment="1">
      <alignment horizontal="right" vertical="center"/>
    </xf>
    <xf numFmtId="0" fontId="7" fillId="4" borderId="21" xfId="1" applyFont="1" applyFill="1" applyBorder="1" applyAlignment="1">
      <alignment horizontal="left"/>
    </xf>
    <xf numFmtId="0" fontId="7" fillId="4" borderId="22" xfId="1" applyFont="1" applyFill="1" applyBorder="1"/>
    <xf numFmtId="0" fontId="8" fillId="4" borderId="37" xfId="1" applyFont="1" applyFill="1" applyBorder="1"/>
    <xf numFmtId="0" fontId="1" fillId="4" borderId="10" xfId="1" applyFont="1" applyFill="1" applyBorder="1" applyAlignment="1">
      <alignment horizontal="right"/>
    </xf>
    <xf numFmtId="0" fontId="1" fillId="4" borderId="2" xfId="1" applyFont="1" applyFill="1" applyBorder="1"/>
    <xf numFmtId="0" fontId="1" fillId="4" borderId="27" xfId="1" applyFont="1" applyFill="1" applyBorder="1"/>
    <xf numFmtId="0" fontId="1" fillId="4" borderId="28" xfId="1" applyFont="1" applyFill="1" applyBorder="1"/>
    <xf numFmtId="0" fontId="1" fillId="4" borderId="25" xfId="1" applyFont="1" applyFill="1" applyBorder="1" applyAlignment="1">
      <alignment horizontal="center" vertical="center"/>
    </xf>
    <xf numFmtId="44" fontId="1" fillId="4" borderId="25" xfId="1" applyNumberFormat="1" applyFont="1" applyFill="1" applyBorder="1" applyAlignment="1">
      <alignment horizontal="center" vertical="center"/>
    </xf>
    <xf numFmtId="44" fontId="1" fillId="4" borderId="26" xfId="1" applyNumberFormat="1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center" vertical="center"/>
    </xf>
    <xf numFmtId="0" fontId="1" fillId="4" borderId="12" xfId="1" applyFont="1" applyFill="1" applyBorder="1"/>
    <xf numFmtId="0" fontId="1" fillId="4" borderId="15" xfId="1" applyFont="1" applyFill="1" applyBorder="1"/>
    <xf numFmtId="0" fontId="1" fillId="4" borderId="3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44" fontId="1" fillId="4" borderId="4" xfId="1" applyNumberFormat="1" applyFont="1" applyFill="1" applyBorder="1" applyAlignment="1">
      <alignment horizontal="center" vertical="center"/>
    </xf>
    <xf numFmtId="44" fontId="1" fillId="4" borderId="18" xfId="1" applyNumberFormat="1" applyFont="1" applyFill="1" applyBorder="1" applyAlignment="1">
      <alignment horizontal="right" vertical="center"/>
    </xf>
    <xf numFmtId="44" fontId="1" fillId="4" borderId="3" xfId="1" applyNumberFormat="1" applyFont="1" applyFill="1" applyBorder="1" applyAlignment="1">
      <alignment horizontal="center" vertical="center"/>
    </xf>
    <xf numFmtId="44" fontId="1" fillId="4" borderId="14" xfId="1" applyNumberFormat="1" applyFont="1" applyFill="1" applyBorder="1" applyAlignment="1">
      <alignment horizontal="right" vertical="center"/>
    </xf>
    <xf numFmtId="0" fontId="11" fillId="4" borderId="52" xfId="1" applyFont="1" applyFill="1" applyBorder="1"/>
    <xf numFmtId="0" fontId="11" fillId="4" borderId="51" xfId="1" applyFont="1" applyFill="1" applyBorder="1"/>
    <xf numFmtId="0" fontId="8" fillId="4" borderId="42" xfId="1" applyFont="1" applyFill="1" applyBorder="1"/>
    <xf numFmtId="0" fontId="8" fillId="4" borderId="41" xfId="1" applyFont="1" applyFill="1" applyBorder="1"/>
    <xf numFmtId="0" fontId="8" fillId="4" borderId="51" xfId="1" applyFont="1" applyFill="1" applyBorder="1"/>
    <xf numFmtId="0" fontId="1" fillId="4" borderId="43" xfId="1" applyFont="1" applyFill="1" applyBorder="1" applyAlignment="1">
      <alignment horizontal="right"/>
    </xf>
    <xf numFmtId="0" fontId="1" fillId="4" borderId="50" xfId="1" applyFont="1" applyFill="1" applyBorder="1" applyAlignment="1">
      <alignment horizontal="center" vertical="center"/>
    </xf>
    <xf numFmtId="0" fontId="1" fillId="4" borderId="16" xfId="1" applyFont="1" applyFill="1" applyBorder="1"/>
    <xf numFmtId="0" fontId="1" fillId="4" borderId="17" xfId="1" applyFont="1" applyFill="1" applyBorder="1"/>
    <xf numFmtId="0" fontId="1" fillId="4" borderId="16" xfId="1" applyFont="1" applyFill="1" applyBorder="1" applyAlignment="1">
      <alignment horizontal="center" vertical="center"/>
    </xf>
    <xf numFmtId="0" fontId="1" fillId="4" borderId="33" xfId="1" applyFont="1" applyFill="1" applyBorder="1"/>
    <xf numFmtId="44" fontId="1" fillId="4" borderId="20" xfId="1" applyNumberFormat="1" applyFont="1" applyFill="1" applyBorder="1" applyAlignment="1">
      <alignment horizontal="right" vertical="center"/>
    </xf>
    <xf numFmtId="0" fontId="1" fillId="4" borderId="41" xfId="1" applyFont="1" applyFill="1" applyBorder="1" applyAlignment="1">
      <alignment horizontal="center" vertical="center"/>
    </xf>
    <xf numFmtId="44" fontId="1" fillId="4" borderId="41" xfId="1" applyNumberFormat="1" applyFont="1" applyFill="1" applyBorder="1" applyAlignment="1">
      <alignment horizontal="center" vertical="center"/>
    </xf>
    <xf numFmtId="44" fontId="1" fillId="4" borderId="46" xfId="1" applyNumberFormat="1" applyFont="1" applyFill="1" applyBorder="1" applyAlignment="1">
      <alignment horizontal="right" vertical="center"/>
    </xf>
    <xf numFmtId="0" fontId="1" fillId="4" borderId="53" xfId="1" applyFont="1" applyFill="1" applyBorder="1"/>
    <xf numFmtId="0" fontId="1" fillId="4" borderId="52" xfId="1" applyFont="1" applyFill="1" applyBorder="1"/>
    <xf numFmtId="44" fontId="1" fillId="4" borderId="40" xfId="1" applyNumberFormat="1" applyFont="1" applyFill="1" applyBorder="1" applyAlignment="1">
      <alignment horizontal="center" vertical="center"/>
    </xf>
    <xf numFmtId="0" fontId="1" fillId="4" borderId="11" xfId="1" applyFont="1" applyFill="1" applyBorder="1" applyAlignment="1">
      <alignment horizontal="right"/>
    </xf>
    <xf numFmtId="0" fontId="1" fillId="4" borderId="12" xfId="1" applyFont="1" applyFill="1" applyBorder="1" applyAlignment="1">
      <alignment horizontal="center" vertical="center"/>
    </xf>
    <xf numFmtId="0" fontId="1" fillId="4" borderId="36" xfId="1" applyFont="1" applyFill="1" applyBorder="1" applyAlignment="1">
      <alignment horizontal="right"/>
    </xf>
    <xf numFmtId="0" fontId="1" fillId="4" borderId="1" xfId="1" applyFont="1" applyFill="1" applyBorder="1" applyAlignment="1">
      <alignment horizontal="right"/>
    </xf>
    <xf numFmtId="0" fontId="1" fillId="4" borderId="1" xfId="1" applyFont="1" applyFill="1" applyBorder="1"/>
    <xf numFmtId="0" fontId="1" fillId="4" borderId="9" xfId="1" applyFont="1" applyFill="1" applyBorder="1" applyAlignment="1">
      <alignment horizontal="center" vertical="center"/>
    </xf>
    <xf numFmtId="0" fontId="8" fillId="4" borderId="55" xfId="1" applyFont="1" applyFill="1" applyBorder="1"/>
    <xf numFmtId="0" fontId="8" fillId="4" borderId="56" xfId="1" applyFont="1" applyFill="1" applyBorder="1"/>
    <xf numFmtId="0" fontId="1" fillId="4" borderId="47" xfId="1" applyFont="1" applyFill="1" applyBorder="1" applyAlignment="1">
      <alignment horizontal="right"/>
    </xf>
    <xf numFmtId="0" fontId="11" fillId="4" borderId="0" xfId="1" applyFont="1" applyFill="1" applyBorder="1"/>
    <xf numFmtId="0" fontId="1" fillId="4" borderId="42" xfId="1" applyFont="1" applyFill="1" applyBorder="1" applyAlignment="1">
      <alignment horizontal="center"/>
    </xf>
    <xf numFmtId="44" fontId="1" fillId="4" borderId="25" xfId="1" applyNumberFormat="1" applyFont="1" applyFill="1" applyBorder="1" applyAlignment="1">
      <alignment horizontal="right" vertical="center"/>
    </xf>
    <xf numFmtId="44" fontId="1" fillId="4" borderId="4" xfId="1" applyNumberFormat="1" applyFont="1" applyFill="1" applyBorder="1" applyAlignment="1">
      <alignment horizontal="right" vertical="center"/>
    </xf>
    <xf numFmtId="0" fontId="1" fillId="4" borderId="30" xfId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 vertical="top"/>
    </xf>
    <xf numFmtId="0" fontId="1" fillId="0" borderId="27" xfId="0" applyFont="1" applyFill="1" applyBorder="1"/>
    <xf numFmtId="0" fontId="1" fillId="0" borderId="28" xfId="0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44" fontId="1" fillId="0" borderId="25" xfId="0" applyNumberFormat="1" applyFont="1" applyBorder="1"/>
    <xf numFmtId="44" fontId="1" fillId="0" borderId="26" xfId="0" applyNumberFormat="1" applyFont="1" applyBorder="1" applyAlignment="1">
      <alignment horizontal="right" vertical="center"/>
    </xf>
    <xf numFmtId="0" fontId="6" fillId="3" borderId="1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1" fillId="0" borderId="3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horizontal="right" vertical="top"/>
    </xf>
    <xf numFmtId="0" fontId="1" fillId="0" borderId="41" xfId="0" applyFont="1" applyBorder="1" applyAlignment="1">
      <alignment horizontal="center" vertical="center"/>
    </xf>
    <xf numFmtId="44" fontId="1" fillId="0" borderId="41" xfId="0" applyNumberFormat="1" applyFont="1" applyBorder="1"/>
    <xf numFmtId="44" fontId="1" fillId="0" borderId="6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/>
    </xf>
    <xf numFmtId="0" fontId="7" fillId="0" borderId="61" xfId="0" applyFont="1" applyBorder="1"/>
    <xf numFmtId="0" fontId="1" fillId="0" borderId="51" xfId="0" applyFont="1" applyBorder="1"/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44" fontId="1" fillId="4" borderId="60" xfId="1" applyNumberFormat="1" applyFont="1" applyFill="1" applyBorder="1" applyAlignment="1">
      <alignment horizontal="right" vertical="center"/>
    </xf>
    <xf numFmtId="0" fontId="7" fillId="4" borderId="57" xfId="1" applyFont="1" applyFill="1" applyBorder="1" applyAlignment="1">
      <alignment horizontal="left"/>
    </xf>
    <xf numFmtId="0" fontId="7" fillId="4" borderId="61" xfId="1" applyFont="1" applyFill="1" applyBorder="1"/>
    <xf numFmtId="44" fontId="8" fillId="4" borderId="58" xfId="1" applyNumberFormat="1" applyFont="1" applyFill="1" applyBorder="1" applyAlignment="1">
      <alignment horizontal="right"/>
    </xf>
    <xf numFmtId="0" fontId="1" fillId="4" borderId="62" xfId="1" applyFont="1" applyFill="1" applyBorder="1" applyAlignment="1">
      <alignment horizontal="right"/>
    </xf>
    <xf numFmtId="0" fontId="1" fillId="4" borderId="41" xfId="1" applyFont="1" applyFill="1" applyBorder="1" applyAlignment="1">
      <alignment horizontal="center"/>
    </xf>
    <xf numFmtId="0" fontId="1" fillId="4" borderId="53" xfId="1" applyFont="1" applyFill="1" applyBorder="1" applyAlignment="1">
      <alignment horizontal="center" vertical="center"/>
    </xf>
    <xf numFmtId="44" fontId="1" fillId="4" borderId="53" xfId="1" applyNumberFormat="1" applyFont="1" applyFill="1" applyBorder="1" applyAlignment="1">
      <alignment horizontal="right" vertical="center"/>
    </xf>
    <xf numFmtId="0" fontId="8" fillId="4" borderId="51" xfId="1" applyFont="1" applyFill="1" applyBorder="1" applyAlignment="1">
      <alignment horizontal="center"/>
    </xf>
    <xf numFmtId="0" fontId="8" fillId="4" borderId="51" xfId="1" applyFont="1" applyFill="1" applyBorder="1" applyAlignment="1">
      <alignment horizontal="center" vertical="center"/>
    </xf>
    <xf numFmtId="164" fontId="8" fillId="4" borderId="51" xfId="1" applyNumberFormat="1" applyFont="1" applyFill="1" applyBorder="1" applyAlignment="1">
      <alignment horizontal="center" vertical="center"/>
    </xf>
    <xf numFmtId="164" fontId="8" fillId="4" borderId="58" xfId="1" applyNumberFormat="1" applyFont="1" applyFill="1" applyBorder="1" applyAlignment="1">
      <alignment horizontal="right" vertical="center"/>
    </xf>
    <xf numFmtId="0" fontId="7" fillId="4" borderId="57" xfId="1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7" fillId="4" borderId="54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0" fontId="18" fillId="4" borderId="52" xfId="1" applyFont="1" applyFill="1" applyBorder="1"/>
    <xf numFmtId="0" fontId="17" fillId="4" borderId="11" xfId="0" applyFont="1" applyFill="1" applyBorder="1" applyAlignment="1">
      <alignment vertical="center"/>
    </xf>
    <xf numFmtId="0" fontId="17" fillId="4" borderId="12" xfId="0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4" borderId="21" xfId="1" applyFont="1" applyFill="1" applyBorder="1" applyAlignment="1">
      <alignment horizontal="right"/>
    </xf>
    <xf numFmtId="0" fontId="1" fillId="4" borderId="22" xfId="1" applyFont="1" applyFill="1" applyBorder="1"/>
    <xf numFmtId="0" fontId="1" fillId="4" borderId="55" xfId="1" applyFont="1" applyFill="1" applyBorder="1" applyAlignment="1">
      <alignment horizontal="center" vertical="center"/>
    </xf>
    <xf numFmtId="44" fontId="1" fillId="4" borderId="3" xfId="1" applyNumberFormat="1" applyFont="1" applyFill="1" applyBorder="1" applyAlignment="1">
      <alignment horizontal="right" vertical="center"/>
    </xf>
    <xf numFmtId="44" fontId="1" fillId="4" borderId="63" xfId="1" applyNumberFormat="1" applyFont="1" applyFill="1" applyBorder="1" applyAlignment="1">
      <alignment horizontal="right" vertical="center"/>
    </xf>
    <xf numFmtId="0" fontId="1" fillId="4" borderId="3" xfId="1" applyFont="1" applyFill="1" applyBorder="1" applyAlignment="1">
      <alignment horizontal="center"/>
    </xf>
    <xf numFmtId="0" fontId="1" fillId="4" borderId="35" xfId="1" applyFont="1" applyFill="1" applyBorder="1" applyAlignment="1">
      <alignment horizontal="right"/>
    </xf>
    <xf numFmtId="0" fontId="1" fillId="4" borderId="63" xfId="1" applyFont="1" applyFill="1" applyBorder="1"/>
    <xf numFmtId="0" fontId="1" fillId="4" borderId="65" xfId="1" applyFont="1" applyFill="1" applyBorder="1"/>
    <xf numFmtId="0" fontId="11" fillId="4" borderId="23" xfId="1" applyFont="1" applyFill="1" applyBorder="1"/>
    <xf numFmtId="2" fontId="1" fillId="4" borderId="10" xfId="1" applyNumberFormat="1" applyFont="1" applyFill="1" applyBorder="1" applyAlignment="1">
      <alignment horizontal="right"/>
    </xf>
    <xf numFmtId="0" fontId="1" fillId="4" borderId="12" xfId="1" applyFont="1" applyFill="1" applyBorder="1"/>
    <xf numFmtId="44" fontId="1" fillId="4" borderId="7" xfId="1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1" fillId="4" borderId="10" xfId="1" applyFont="1" applyFill="1" applyBorder="1" applyAlignment="1">
      <alignment horizontal="right"/>
    </xf>
    <xf numFmtId="0" fontId="11" fillId="4" borderId="15" xfId="1" applyFont="1" applyFill="1" applyBorder="1"/>
    <xf numFmtId="0" fontId="1" fillId="4" borderId="57" xfId="1" applyFont="1" applyFill="1" applyBorder="1" applyAlignment="1">
      <alignment horizontal="right"/>
    </xf>
    <xf numFmtId="0" fontId="1" fillId="4" borderId="61" xfId="1" applyFont="1" applyFill="1" applyBorder="1"/>
    <xf numFmtId="0" fontId="1" fillId="4" borderId="66" xfId="1" applyFont="1" applyFill="1" applyBorder="1"/>
    <xf numFmtId="0" fontId="1" fillId="4" borderId="66" xfId="1" applyFont="1" applyFill="1" applyBorder="1" applyAlignment="1">
      <alignment horizontal="center" vertical="center"/>
    </xf>
    <xf numFmtId="0" fontId="1" fillId="4" borderId="67" xfId="1" applyFont="1" applyFill="1" applyBorder="1" applyAlignment="1">
      <alignment horizontal="center" vertical="center"/>
    </xf>
    <xf numFmtId="44" fontId="1" fillId="4" borderId="66" xfId="1" applyNumberFormat="1" applyFont="1" applyFill="1" applyBorder="1" applyAlignment="1">
      <alignment horizontal="center" vertical="center"/>
    </xf>
    <xf numFmtId="164" fontId="14" fillId="4" borderId="23" xfId="1" applyNumberFormat="1" applyFont="1" applyFill="1" applyBorder="1" applyAlignment="1">
      <alignment horizontal="center" vertical="center"/>
    </xf>
    <xf numFmtId="44" fontId="1" fillId="4" borderId="56" xfId="1" applyNumberFormat="1" applyFont="1" applyFill="1" applyBorder="1" applyAlignment="1">
      <alignment horizontal="right" vertical="center"/>
    </xf>
    <xf numFmtId="0" fontId="1" fillId="4" borderId="35" xfId="1" applyFont="1" applyFill="1" applyBorder="1" applyAlignment="1">
      <alignment horizontal="right" vertical="center"/>
    </xf>
    <xf numFmtId="0" fontId="14" fillId="4" borderId="55" xfId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0" fontId="14" fillId="4" borderId="42" xfId="1" applyFont="1" applyFill="1" applyBorder="1" applyAlignment="1">
      <alignment horizontal="center" vertical="center"/>
    </xf>
    <xf numFmtId="0" fontId="14" fillId="4" borderId="16" xfId="1" applyFont="1" applyFill="1" applyBorder="1" applyAlignment="1">
      <alignment horizontal="center" vertical="center"/>
    </xf>
    <xf numFmtId="0" fontId="1" fillId="4" borderId="17" xfId="1" applyFont="1" applyFill="1" applyBorder="1" applyAlignment="1">
      <alignment horizontal="left" vertical="center" wrapText="1"/>
    </xf>
    <xf numFmtId="0" fontId="1" fillId="4" borderId="33" xfId="1" applyFont="1" applyFill="1" applyBorder="1" applyAlignment="1">
      <alignment horizontal="left" vertical="center" wrapText="1"/>
    </xf>
    <xf numFmtId="0" fontId="1" fillId="4" borderId="36" xfId="1" applyFont="1" applyFill="1" applyBorder="1" applyAlignment="1">
      <alignment horizontal="right" vertical="center"/>
    </xf>
    <xf numFmtId="164" fontId="14" fillId="4" borderId="17" xfId="1" applyNumberFormat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" fillId="4" borderId="29" xfId="1" applyFont="1" applyFill="1" applyBorder="1" applyAlignment="1">
      <alignment horizontal="right" vertical="center"/>
    </xf>
    <xf numFmtId="0" fontId="7" fillId="4" borderId="8" xfId="1" applyFont="1" applyFill="1" applyBorder="1" applyAlignment="1">
      <alignment horizontal="left"/>
    </xf>
    <xf numFmtId="0" fontId="7" fillId="4" borderId="65" xfId="1" applyFont="1" applyFill="1" applyBorder="1"/>
    <xf numFmtId="0" fontId="11" fillId="4" borderId="1" xfId="1" applyFont="1" applyFill="1" applyBorder="1"/>
    <xf numFmtId="0" fontId="8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44" fontId="8" fillId="4" borderId="9" xfId="1" applyNumberFormat="1" applyFont="1" applyFill="1" applyBorder="1" applyAlignment="1">
      <alignment horizontal="right" vertical="center"/>
    </xf>
    <xf numFmtId="44" fontId="1" fillId="4" borderId="55" xfId="1" applyNumberFormat="1" applyFont="1" applyFill="1" applyBorder="1" applyAlignment="1">
      <alignment horizontal="center" vertical="center"/>
    </xf>
    <xf numFmtId="0" fontId="1" fillId="4" borderId="44" xfId="1" applyFont="1" applyFill="1" applyBorder="1" applyAlignment="1">
      <alignment horizontal="right"/>
    </xf>
    <xf numFmtId="164" fontId="15" fillId="3" borderId="43" xfId="0" applyNumberFormat="1" applyFont="1" applyFill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" fillId="3" borderId="43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7" fillId="3" borderId="44" xfId="0" applyNumberFormat="1" applyFont="1" applyFill="1" applyBorder="1" applyAlignment="1">
      <alignment horizontal="center" vertical="center"/>
    </xf>
    <xf numFmtId="164" fontId="7" fillId="3" borderId="33" xfId="0" applyNumberFormat="1" applyFont="1" applyFill="1" applyBorder="1" applyAlignment="1">
      <alignment horizontal="center" vertical="center"/>
    </xf>
    <xf numFmtId="164" fontId="7" fillId="3" borderId="45" xfId="0" applyNumberFormat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left" vertical="center" wrapText="1"/>
    </xf>
    <xf numFmtId="0" fontId="1" fillId="4" borderId="64" xfId="1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left" vertical="center" wrapText="1"/>
    </xf>
    <xf numFmtId="0" fontId="1" fillId="4" borderId="15" xfId="1" applyFont="1" applyFill="1" applyBorder="1" applyAlignment="1">
      <alignment horizontal="left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53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164" fontId="7" fillId="3" borderId="21" xfId="0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7" fillId="3" borderId="24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4" fillId="0" borderId="58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</cellXfs>
  <cellStyles count="5">
    <cellStyle name="20 % - Accent5" xfId="1" builtinId="46"/>
    <cellStyle name="Milliers 2" xfId="4" xr:uid="{E12568C5-26D0-4980-ACFB-31EAC37C924B}"/>
    <cellStyle name="Milliers 3" xfId="3" xr:uid="{4E88D113-61A3-49F1-89C5-ABF89C31CAED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99"/>
  <sheetViews>
    <sheetView tabSelected="1" view="pageBreakPreview" topLeftCell="A64" zoomScaleNormal="100" zoomScaleSheetLayoutView="100" workbookViewId="0">
      <selection activeCell="F98" sqref="F98"/>
    </sheetView>
  </sheetViews>
  <sheetFormatPr baseColWidth="10" defaultColWidth="11.42578125" defaultRowHeight="14.25" x14ac:dyDescent="0.3"/>
  <cols>
    <col min="1" max="1" width="8.42578125" style="4" customWidth="1"/>
    <col min="2" max="2" width="39.42578125" style="4" customWidth="1"/>
    <col min="3" max="3" width="51.7109375" style="4" customWidth="1"/>
    <col min="4" max="4" width="5.85546875" style="4" customWidth="1"/>
    <col min="5" max="5" width="8.28515625" style="4" customWidth="1"/>
    <col min="6" max="6" width="11.42578125" style="4" customWidth="1"/>
    <col min="7" max="7" width="14.7109375" style="4" customWidth="1"/>
    <col min="8" max="11" width="11.42578125" style="4"/>
    <col min="12" max="12" width="12.42578125" style="4" customWidth="1"/>
    <col min="13" max="16384" width="11.42578125" style="4"/>
  </cols>
  <sheetData>
    <row r="1" spans="1:12" ht="60.75" customHeight="1" x14ac:dyDescent="0.3">
      <c r="A1" s="211" t="s">
        <v>50</v>
      </c>
      <c r="B1" s="211"/>
      <c r="C1" s="211"/>
      <c r="D1" s="211"/>
      <c r="E1" s="211"/>
      <c r="F1" s="211"/>
      <c r="G1" s="211"/>
    </row>
    <row r="2" spans="1:12" ht="3" customHeight="1" x14ac:dyDescent="0.3"/>
    <row r="3" spans="1:12" ht="27.75" customHeight="1" x14ac:dyDescent="0.3">
      <c r="A3" s="212" t="s">
        <v>37</v>
      </c>
      <c r="B3" s="213"/>
      <c r="C3" s="213"/>
      <c r="D3" s="213"/>
      <c r="E3" s="213"/>
      <c r="F3" s="213"/>
      <c r="G3" s="213"/>
    </row>
    <row r="4" spans="1:12" ht="3" hidden="1" customHeight="1" x14ac:dyDescent="0.3"/>
    <row r="5" spans="1:12" ht="20.25" x14ac:dyDescent="0.3">
      <c r="A5" s="219" t="s">
        <v>43</v>
      </c>
      <c r="B5" s="220"/>
      <c r="C5" s="220"/>
      <c r="D5" s="220"/>
      <c r="E5" s="220"/>
      <c r="F5" s="220"/>
      <c r="G5" s="221"/>
      <c r="J5" s="5"/>
    </row>
    <row r="6" spans="1:12" x14ac:dyDescent="0.3">
      <c r="A6" s="109" t="s">
        <v>0</v>
      </c>
      <c r="B6" s="110" t="s">
        <v>1</v>
      </c>
      <c r="C6" s="111"/>
      <c r="D6" s="112" t="s">
        <v>5</v>
      </c>
      <c r="E6" s="112" t="s">
        <v>2</v>
      </c>
      <c r="F6" s="112" t="s">
        <v>3</v>
      </c>
      <c r="G6" s="113" t="s">
        <v>4</v>
      </c>
    </row>
    <row r="7" spans="1:12" ht="15.75" customHeight="1" x14ac:dyDescent="0.3">
      <c r="A7" s="6" t="s">
        <v>8</v>
      </c>
      <c r="B7" s="7" t="s">
        <v>7</v>
      </c>
      <c r="C7" s="7"/>
      <c r="D7" s="8"/>
      <c r="E7" s="8"/>
      <c r="F7" s="1"/>
      <c r="G7" s="9"/>
    </row>
    <row r="8" spans="1:12" ht="15.75" customHeight="1" x14ac:dyDescent="0.3">
      <c r="A8" s="114"/>
      <c r="B8" s="115" t="s">
        <v>6</v>
      </c>
      <c r="C8" s="115"/>
      <c r="D8" s="116"/>
      <c r="E8" s="116"/>
      <c r="F8" s="117"/>
      <c r="G8" s="118"/>
    </row>
    <row r="9" spans="1:12" ht="15.75" customHeight="1" x14ac:dyDescent="0.3">
      <c r="A9" s="123">
        <v>1</v>
      </c>
      <c r="B9" s="124" t="s">
        <v>38</v>
      </c>
      <c r="C9" s="125"/>
      <c r="D9" s="126"/>
      <c r="E9" s="127"/>
      <c r="F9" s="128"/>
      <c r="G9" s="129"/>
    </row>
    <row r="10" spans="1:12" ht="15.75" customHeight="1" x14ac:dyDescent="0.3">
      <c r="A10" s="114">
        <v>1.1000000000000001</v>
      </c>
      <c r="B10" s="115" t="s">
        <v>39</v>
      </c>
      <c r="C10" s="115"/>
      <c r="D10" s="120"/>
      <c r="E10" s="120"/>
      <c r="F10" s="121"/>
      <c r="G10" s="122" t="s">
        <v>47</v>
      </c>
    </row>
    <row r="11" spans="1:12" ht="15.75" customHeight="1" x14ac:dyDescent="0.3">
      <c r="A11" s="114">
        <v>1.2</v>
      </c>
      <c r="B11" s="115" t="s">
        <v>40</v>
      </c>
      <c r="C11" s="115"/>
      <c r="D11" s="14"/>
      <c r="E11" s="2"/>
      <c r="F11" s="11"/>
      <c r="G11" s="41" t="s">
        <v>47</v>
      </c>
    </row>
    <row r="12" spans="1:12" ht="15.75" customHeight="1" x14ac:dyDescent="0.3">
      <c r="A12" s="114">
        <v>1.3</v>
      </c>
      <c r="B12" s="115" t="s">
        <v>41</v>
      </c>
      <c r="C12" s="115"/>
      <c r="D12" s="14"/>
      <c r="E12" s="2"/>
      <c r="F12" s="11"/>
      <c r="G12" s="41" t="s">
        <v>47</v>
      </c>
    </row>
    <row r="13" spans="1:12" ht="15.75" customHeight="1" x14ac:dyDescent="0.3">
      <c r="A13" s="114">
        <v>1.4</v>
      </c>
      <c r="B13" s="115" t="s">
        <v>42</v>
      </c>
      <c r="C13" s="115"/>
      <c r="D13" s="105"/>
      <c r="E13" s="106"/>
      <c r="F13" s="107"/>
      <c r="G13" s="108" t="s">
        <v>47</v>
      </c>
    </row>
    <row r="14" spans="1:12" x14ac:dyDescent="0.3">
      <c r="A14" s="123">
        <v>2</v>
      </c>
      <c r="B14" s="124" t="s">
        <v>10</v>
      </c>
      <c r="C14" s="125"/>
      <c r="D14" s="126"/>
      <c r="E14" s="127"/>
      <c r="F14" s="128"/>
      <c r="G14" s="129"/>
      <c r="L14" s="10"/>
    </row>
    <row r="15" spans="1:12" ht="14.25" customHeight="1" x14ac:dyDescent="0.3">
      <c r="A15" s="119">
        <v>2.1</v>
      </c>
      <c r="B15" s="214" t="s">
        <v>44</v>
      </c>
      <c r="C15" s="215"/>
      <c r="D15" s="120" t="s">
        <v>5</v>
      </c>
      <c r="E15" s="120">
        <v>1</v>
      </c>
      <c r="F15" s="121"/>
      <c r="G15" s="122">
        <f>F15</f>
        <v>0</v>
      </c>
      <c r="J15" s="5"/>
      <c r="L15" s="10"/>
    </row>
    <row r="16" spans="1:12" ht="14.25" customHeight="1" x14ac:dyDescent="0.3">
      <c r="A16" s="119">
        <v>2.2000000000000002</v>
      </c>
      <c r="B16" s="143" t="s">
        <v>45</v>
      </c>
      <c r="C16" s="144"/>
      <c r="D16" s="120"/>
      <c r="E16" s="120"/>
      <c r="F16" s="121"/>
      <c r="G16" s="122" t="s">
        <v>47</v>
      </c>
      <c r="J16" s="5"/>
      <c r="L16" s="10"/>
    </row>
    <row r="17" spans="1:59" ht="14.25" customHeight="1" x14ac:dyDescent="0.3">
      <c r="A17" s="119">
        <v>2.2999999999999998</v>
      </c>
      <c r="B17" s="143" t="s">
        <v>46</v>
      </c>
      <c r="C17" s="144"/>
      <c r="D17" s="120"/>
      <c r="E17" s="120"/>
      <c r="F17" s="121"/>
      <c r="G17" s="122" t="s">
        <v>47</v>
      </c>
      <c r="J17" s="5"/>
      <c r="L17" s="10"/>
    </row>
    <row r="18" spans="1:59" x14ac:dyDescent="0.3">
      <c r="A18" s="22">
        <v>2.4</v>
      </c>
      <c r="B18" s="12" t="s">
        <v>15</v>
      </c>
      <c r="C18" s="13"/>
      <c r="D18" s="14" t="s">
        <v>9</v>
      </c>
      <c r="E18" s="2">
        <v>1</v>
      </c>
      <c r="F18" s="11"/>
      <c r="G18" s="41">
        <f>F18*E18</f>
        <v>0</v>
      </c>
      <c r="J18" s="5"/>
    </row>
    <row r="19" spans="1:59" x14ac:dyDescent="0.3">
      <c r="A19" s="22">
        <v>2.5</v>
      </c>
      <c r="B19" s="12" t="s">
        <v>14</v>
      </c>
      <c r="C19" s="13"/>
      <c r="D19" s="14" t="s">
        <v>9</v>
      </c>
      <c r="E19" s="2">
        <v>1</v>
      </c>
      <c r="F19" s="11"/>
      <c r="G19" s="41">
        <f>F19*E19</f>
        <v>0</v>
      </c>
      <c r="J19" s="5"/>
    </row>
    <row r="20" spans="1:59" x14ac:dyDescent="0.3">
      <c r="A20" s="102">
        <v>2.6</v>
      </c>
      <c r="B20" s="103" t="s">
        <v>35</v>
      </c>
      <c r="C20" s="104"/>
      <c r="D20" s="105" t="s">
        <v>9</v>
      </c>
      <c r="E20" s="106">
        <v>1</v>
      </c>
      <c r="F20" s="107"/>
      <c r="G20" s="41">
        <f>F20*E20</f>
        <v>0</v>
      </c>
      <c r="J20" s="5"/>
    </row>
    <row r="21" spans="1:59" x14ac:dyDescent="0.3">
      <c r="A21" s="102">
        <v>2.7</v>
      </c>
      <c r="B21" s="103" t="s">
        <v>48</v>
      </c>
      <c r="C21" s="104"/>
      <c r="D21" s="105" t="s">
        <v>9</v>
      </c>
      <c r="E21" s="106">
        <v>1</v>
      </c>
      <c r="F21" s="107"/>
      <c r="G21" s="41">
        <f>F21*E21</f>
        <v>0</v>
      </c>
      <c r="J21" s="5"/>
    </row>
    <row r="22" spans="1:59" x14ac:dyDescent="0.3">
      <c r="A22" s="23">
        <v>2.8</v>
      </c>
      <c r="B22" s="15" t="s">
        <v>36</v>
      </c>
      <c r="C22" s="16"/>
      <c r="D22" s="17" t="s">
        <v>13</v>
      </c>
      <c r="E22" s="3">
        <v>1</v>
      </c>
      <c r="F22" s="18"/>
      <c r="G22" s="41">
        <f>F22*E22</f>
        <v>0</v>
      </c>
      <c r="J22" s="5"/>
    </row>
    <row r="23" spans="1:59" ht="15.75" x14ac:dyDescent="0.3">
      <c r="B23" s="19"/>
      <c r="F23" s="20" t="s">
        <v>11</v>
      </c>
      <c r="G23" s="42">
        <f>SUM(G15:G22)</f>
        <v>0</v>
      </c>
      <c r="J23" s="5"/>
    </row>
    <row r="24" spans="1:59" ht="14.25" customHeight="1" x14ac:dyDescent="0.3">
      <c r="H24" s="24"/>
      <c r="I24" s="24"/>
      <c r="J24" s="2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</row>
    <row r="25" spans="1:59" ht="20.25" x14ac:dyDescent="0.3">
      <c r="A25" s="222" t="s">
        <v>25</v>
      </c>
      <c r="B25" s="223"/>
      <c r="C25" s="223"/>
      <c r="D25" s="223"/>
      <c r="E25" s="223"/>
      <c r="F25" s="223"/>
      <c r="G25" s="224"/>
      <c r="H25" s="30"/>
      <c r="I25" s="26"/>
      <c r="J25" s="27"/>
      <c r="K25" s="26"/>
      <c r="L25" s="26"/>
      <c r="M25" s="2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</row>
    <row r="26" spans="1:59" ht="16.5" x14ac:dyDescent="0.3">
      <c r="A26" s="51">
        <v>3</v>
      </c>
      <c r="B26" s="52" t="s">
        <v>16</v>
      </c>
      <c r="C26" s="71"/>
      <c r="D26" s="74"/>
      <c r="E26" s="74"/>
      <c r="F26" s="74"/>
      <c r="G26" s="74"/>
      <c r="H26" s="31"/>
      <c r="I26" s="28"/>
      <c r="J26" s="29"/>
      <c r="K26" s="28"/>
      <c r="L26" s="28"/>
      <c r="M26" s="28"/>
    </row>
    <row r="27" spans="1:59" ht="16.5" x14ac:dyDescent="0.3">
      <c r="A27" s="145" t="s">
        <v>8</v>
      </c>
      <c r="B27" s="146" t="s">
        <v>32</v>
      </c>
      <c r="C27" s="147"/>
      <c r="D27" s="94"/>
      <c r="E27" s="73"/>
      <c r="F27" s="73"/>
      <c r="G27" s="95"/>
      <c r="H27" s="31"/>
      <c r="I27" s="28"/>
      <c r="J27" s="29"/>
      <c r="K27" s="28"/>
      <c r="L27" s="28"/>
      <c r="M27" s="28"/>
    </row>
    <row r="28" spans="1:59" ht="16.5" x14ac:dyDescent="0.3">
      <c r="A28" s="148" t="s">
        <v>8</v>
      </c>
      <c r="B28" s="149" t="s">
        <v>63</v>
      </c>
      <c r="C28" s="147"/>
      <c r="D28" s="72"/>
      <c r="E28" s="73"/>
      <c r="F28" s="73"/>
      <c r="G28" s="53"/>
      <c r="H28" s="31"/>
      <c r="I28" s="28"/>
      <c r="J28" s="29"/>
      <c r="K28" s="28"/>
      <c r="L28" s="28"/>
      <c r="M28" s="28"/>
    </row>
    <row r="29" spans="1:59" x14ac:dyDescent="0.3">
      <c r="A29" s="54">
        <v>3.1</v>
      </c>
      <c r="B29" s="62" t="s">
        <v>26</v>
      </c>
      <c r="C29" s="55"/>
      <c r="D29" s="61" t="s">
        <v>12</v>
      </c>
      <c r="E29" s="61">
        <v>77</v>
      </c>
      <c r="F29" s="68"/>
      <c r="G29" s="69">
        <f t="shared" ref="G29:G38" si="0">F29*E29</f>
        <v>0</v>
      </c>
      <c r="H29" s="30"/>
      <c r="I29" s="26"/>
      <c r="J29" s="27"/>
      <c r="K29" s="26"/>
      <c r="L29" s="26"/>
      <c r="M29" s="2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</row>
    <row r="30" spans="1:59" x14ac:dyDescent="0.3">
      <c r="A30" s="54">
        <v>3.2</v>
      </c>
      <c r="B30" s="56" t="s">
        <v>29</v>
      </c>
      <c r="C30" s="57"/>
      <c r="D30" s="58" t="s">
        <v>27</v>
      </c>
      <c r="E30" s="58">
        <v>61</v>
      </c>
      <c r="F30" s="59"/>
      <c r="G30" s="60">
        <f t="shared" si="0"/>
        <v>0</v>
      </c>
      <c r="H30" s="30"/>
      <c r="I30" s="26"/>
      <c r="J30" s="27"/>
      <c r="K30" s="26"/>
      <c r="L30" s="26"/>
      <c r="M30" s="2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</row>
    <row r="31" spans="1:59" x14ac:dyDescent="0.3">
      <c r="A31" s="165">
        <v>3.3</v>
      </c>
      <c r="B31" s="56" t="s">
        <v>57</v>
      </c>
      <c r="C31" s="57"/>
      <c r="D31" s="58" t="s">
        <v>12</v>
      </c>
      <c r="E31" s="58">
        <v>74.5</v>
      </c>
      <c r="F31" s="59"/>
      <c r="G31" s="60">
        <f t="shared" si="0"/>
        <v>0</v>
      </c>
      <c r="H31" s="30"/>
      <c r="I31" s="26"/>
      <c r="J31" s="27"/>
      <c r="K31" s="26"/>
      <c r="L31" s="26"/>
      <c r="M31" s="2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</row>
    <row r="32" spans="1:59" x14ac:dyDescent="0.3">
      <c r="A32" s="165">
        <v>3.4</v>
      </c>
      <c r="B32" s="56" t="s">
        <v>62</v>
      </c>
      <c r="C32" s="57"/>
      <c r="D32" s="58" t="s">
        <v>5</v>
      </c>
      <c r="E32" s="58">
        <v>6</v>
      </c>
      <c r="F32" s="59"/>
      <c r="G32" s="60">
        <f t="shared" si="0"/>
        <v>0</v>
      </c>
      <c r="H32" s="30"/>
      <c r="I32" s="26"/>
      <c r="J32" s="27"/>
      <c r="K32" s="26"/>
      <c r="L32" s="26"/>
      <c r="M32" s="2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</row>
    <row r="33" spans="1:59" x14ac:dyDescent="0.3">
      <c r="A33" s="165">
        <v>3.5</v>
      </c>
      <c r="B33" s="56" t="s">
        <v>70</v>
      </c>
      <c r="C33" s="57"/>
      <c r="D33" s="58" t="s">
        <v>12</v>
      </c>
      <c r="E33" s="58">
        <v>171</v>
      </c>
      <c r="F33" s="59"/>
      <c r="G33" s="60">
        <f t="shared" si="0"/>
        <v>0</v>
      </c>
      <c r="H33" s="30"/>
      <c r="I33" s="26"/>
      <c r="J33" s="27"/>
      <c r="K33" s="26"/>
      <c r="L33" s="26"/>
      <c r="M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</row>
    <row r="34" spans="1:59" x14ac:dyDescent="0.3">
      <c r="A34" s="165">
        <v>3.6</v>
      </c>
      <c r="B34" s="56" t="s">
        <v>28</v>
      </c>
      <c r="C34" s="57"/>
      <c r="D34" s="61" t="s">
        <v>5</v>
      </c>
      <c r="E34" s="58">
        <v>2</v>
      </c>
      <c r="F34" s="59"/>
      <c r="G34" s="60">
        <f t="shared" si="0"/>
        <v>0</v>
      </c>
      <c r="H34" s="30"/>
      <c r="I34" s="26"/>
      <c r="J34" s="27"/>
      <c r="K34" s="26"/>
      <c r="L34" s="26"/>
      <c r="M34" s="26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</row>
    <row r="35" spans="1:59" x14ac:dyDescent="0.3">
      <c r="A35" s="165">
        <v>3.7</v>
      </c>
      <c r="B35" s="56" t="s">
        <v>30</v>
      </c>
      <c r="C35" s="57"/>
      <c r="D35" s="61" t="s">
        <v>5</v>
      </c>
      <c r="E35" s="58">
        <v>1</v>
      </c>
      <c r="F35" s="59"/>
      <c r="G35" s="60">
        <f t="shared" si="0"/>
        <v>0</v>
      </c>
      <c r="H35" s="30"/>
      <c r="I35" s="26"/>
      <c r="J35" s="27"/>
      <c r="K35" s="26"/>
      <c r="L35" s="26"/>
      <c r="M35" s="26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</row>
    <row r="36" spans="1:59" x14ac:dyDescent="0.3">
      <c r="A36" s="165">
        <v>3.8</v>
      </c>
      <c r="B36" s="56" t="s">
        <v>56</v>
      </c>
      <c r="C36" s="57"/>
      <c r="D36" s="61" t="s">
        <v>5</v>
      </c>
      <c r="E36" s="58">
        <v>1</v>
      </c>
      <c r="F36" s="59"/>
      <c r="G36" s="60">
        <f t="shared" si="0"/>
        <v>0</v>
      </c>
      <c r="H36" s="30"/>
      <c r="I36" s="26"/>
      <c r="J36" s="27"/>
      <c r="K36" s="26"/>
      <c r="L36" s="26"/>
      <c r="M36" s="26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</row>
    <row r="37" spans="1:59" x14ac:dyDescent="0.3">
      <c r="A37" s="165">
        <v>3.9</v>
      </c>
      <c r="B37" s="56" t="s">
        <v>71</v>
      </c>
      <c r="C37" s="57"/>
      <c r="D37" s="58"/>
      <c r="E37" s="58"/>
      <c r="F37" s="59"/>
      <c r="G37" s="60" t="s">
        <v>47</v>
      </c>
      <c r="H37" s="30"/>
      <c r="I37" s="26"/>
      <c r="J37" s="27"/>
      <c r="K37" s="26"/>
      <c r="L37" s="26"/>
      <c r="M37" s="2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</row>
    <row r="38" spans="1:59" x14ac:dyDescent="0.3">
      <c r="A38" s="161">
        <v>3.1</v>
      </c>
      <c r="B38" s="77" t="s">
        <v>72</v>
      </c>
      <c r="C38" s="78"/>
      <c r="D38" s="65" t="s">
        <v>9</v>
      </c>
      <c r="E38" s="65">
        <v>1</v>
      </c>
      <c r="F38" s="66"/>
      <c r="G38" s="67">
        <f t="shared" si="0"/>
        <v>0</v>
      </c>
      <c r="H38" s="30"/>
      <c r="I38" s="26"/>
      <c r="J38" s="27"/>
      <c r="K38" s="26"/>
      <c r="L38" s="26"/>
      <c r="M38" s="26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</row>
    <row r="39" spans="1:59" ht="15.75" x14ac:dyDescent="0.3">
      <c r="A39" s="33"/>
      <c r="B39" s="19"/>
      <c r="F39" s="38" t="s">
        <v>11</v>
      </c>
      <c r="G39" s="44">
        <f>SUM(G29:G38)</f>
        <v>0</v>
      </c>
      <c r="H39" s="30"/>
      <c r="I39" s="26"/>
      <c r="J39" s="27"/>
      <c r="K39" s="26"/>
      <c r="L39" s="26"/>
      <c r="M39" s="2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</row>
    <row r="40" spans="1:59" ht="15.75" x14ac:dyDescent="0.3">
      <c r="A40" s="28"/>
      <c r="B40" s="19"/>
      <c r="F40" s="39"/>
      <c r="G40" s="50"/>
      <c r="H40" s="30"/>
      <c r="I40" s="26"/>
      <c r="J40" s="27"/>
      <c r="K40" s="26"/>
      <c r="L40" s="26"/>
      <c r="M40" s="26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</row>
    <row r="41" spans="1:59" ht="16.5" x14ac:dyDescent="0.3">
      <c r="A41" s="131">
        <v>4</v>
      </c>
      <c r="B41" s="132" t="s">
        <v>31</v>
      </c>
      <c r="C41" s="71"/>
      <c r="D41" s="74"/>
      <c r="E41" s="74"/>
      <c r="F41" s="74"/>
      <c r="G41" s="74"/>
      <c r="H41" s="30"/>
      <c r="I41" s="26"/>
      <c r="J41" s="27"/>
      <c r="K41" s="26"/>
      <c r="L41" s="26"/>
      <c r="M41" s="2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</row>
    <row r="42" spans="1:59" ht="15.75" x14ac:dyDescent="0.3">
      <c r="A42" s="157">
        <v>4.0999999999999996</v>
      </c>
      <c r="B42" s="159" t="s">
        <v>69</v>
      </c>
      <c r="C42" s="97"/>
      <c r="D42" s="153" t="s">
        <v>9</v>
      </c>
      <c r="E42" s="58">
        <v>1</v>
      </c>
      <c r="F42" s="59"/>
      <c r="G42" s="60">
        <f t="shared" ref="G42" si="1">F42*E42</f>
        <v>0</v>
      </c>
      <c r="H42" s="30"/>
      <c r="I42" s="26"/>
      <c r="J42" s="27"/>
      <c r="K42" s="26"/>
      <c r="L42" s="26"/>
      <c r="M42" s="2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</row>
    <row r="43" spans="1:59" x14ac:dyDescent="0.3">
      <c r="A43" s="90">
        <v>4.2</v>
      </c>
      <c r="B43" s="77" t="s">
        <v>73</v>
      </c>
      <c r="C43" s="57"/>
      <c r="D43" s="64" t="s">
        <v>12</v>
      </c>
      <c r="E43" s="58">
        <v>171</v>
      </c>
      <c r="F43" s="59"/>
      <c r="G43" s="60">
        <f t="shared" ref="G43" si="2">F43*E43</f>
        <v>0</v>
      </c>
      <c r="H43" s="30"/>
      <c r="I43" s="26"/>
      <c r="J43" s="27"/>
      <c r="K43" s="26"/>
      <c r="L43" s="26"/>
      <c r="M43" s="26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</row>
    <row r="44" spans="1:59" x14ac:dyDescent="0.3">
      <c r="A44" s="91"/>
      <c r="B44" s="92"/>
      <c r="C44" s="92"/>
      <c r="D44" s="36"/>
      <c r="E44" s="93"/>
      <c r="F44" s="20" t="s">
        <v>11</v>
      </c>
      <c r="G44" s="42">
        <f>SUM(G42:G43)</f>
        <v>0</v>
      </c>
      <c r="H44" s="30"/>
      <c r="I44" s="26"/>
      <c r="J44" s="27"/>
      <c r="K44" s="26"/>
      <c r="L44" s="26"/>
      <c r="M44" s="2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</row>
    <row r="45" spans="1:59" ht="15.75" x14ac:dyDescent="0.3">
      <c r="B45" s="19"/>
      <c r="G45" s="43"/>
      <c r="H45" s="31"/>
      <c r="I45" s="26"/>
      <c r="J45" s="27"/>
      <c r="K45" s="26"/>
      <c r="L45" s="26"/>
      <c r="M45" s="26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</row>
    <row r="46" spans="1:59" ht="16.5" x14ac:dyDescent="0.3">
      <c r="A46" s="131">
        <v>5</v>
      </c>
      <c r="B46" s="132" t="s">
        <v>20</v>
      </c>
      <c r="C46" s="71"/>
      <c r="D46" s="74"/>
      <c r="E46" s="74"/>
      <c r="F46" s="74"/>
      <c r="G46" s="133"/>
      <c r="H46" s="31"/>
      <c r="I46" s="28"/>
      <c r="J46" s="29"/>
      <c r="K46" s="28"/>
      <c r="L46" s="28"/>
      <c r="M46" s="28"/>
    </row>
    <row r="47" spans="1:59" x14ac:dyDescent="0.3">
      <c r="A47" s="54">
        <v>5.0999999999999996</v>
      </c>
      <c r="B47" s="85" t="s">
        <v>33</v>
      </c>
      <c r="C47" s="86"/>
      <c r="D47" s="82" t="s">
        <v>12</v>
      </c>
      <c r="E47" s="82">
        <v>77</v>
      </c>
      <c r="F47" s="83"/>
      <c r="G47" s="130">
        <f>F47*E47</f>
        <v>0</v>
      </c>
      <c r="H47" s="31"/>
      <c r="I47" s="28"/>
      <c r="J47" s="29"/>
      <c r="K47" s="28"/>
      <c r="L47" s="28"/>
      <c r="M47" s="28"/>
    </row>
    <row r="48" spans="1:59" x14ac:dyDescent="0.3">
      <c r="A48" s="165">
        <v>5.2</v>
      </c>
      <c r="B48" s="85" t="s">
        <v>89</v>
      </c>
      <c r="C48" s="86"/>
      <c r="D48" s="82"/>
      <c r="E48" s="82"/>
      <c r="F48" s="83"/>
      <c r="G48" s="130" t="s">
        <v>47</v>
      </c>
      <c r="H48" s="31"/>
      <c r="I48" s="28"/>
      <c r="J48" s="29"/>
      <c r="K48" s="28"/>
      <c r="L48" s="28"/>
      <c r="M48" s="28"/>
    </row>
    <row r="49" spans="1:59" x14ac:dyDescent="0.3">
      <c r="A49" s="165">
        <v>5.3</v>
      </c>
      <c r="B49" s="85" t="s">
        <v>49</v>
      </c>
      <c r="C49" s="86"/>
      <c r="D49" s="82" t="s">
        <v>27</v>
      </c>
      <c r="E49" s="82">
        <v>13.75</v>
      </c>
      <c r="F49" s="68"/>
      <c r="G49" s="130">
        <f>F49*E49</f>
        <v>0</v>
      </c>
      <c r="H49" s="31"/>
      <c r="I49" s="28"/>
      <c r="J49" s="29"/>
      <c r="K49" s="28"/>
      <c r="L49" s="28"/>
      <c r="M49" s="28"/>
    </row>
    <row r="50" spans="1:59" x14ac:dyDescent="0.3">
      <c r="A50" s="165">
        <v>5.4</v>
      </c>
      <c r="B50" s="85" t="s">
        <v>74</v>
      </c>
      <c r="C50" s="86"/>
      <c r="D50" s="82" t="s">
        <v>12</v>
      </c>
      <c r="E50" s="82">
        <v>210</v>
      </c>
      <c r="F50" s="68"/>
      <c r="G50" s="130">
        <f>F50*E50</f>
        <v>0</v>
      </c>
      <c r="H50" s="31"/>
      <c r="I50" s="28"/>
      <c r="J50" s="29"/>
      <c r="K50" s="28"/>
      <c r="L50" s="28"/>
      <c r="M50" s="28"/>
    </row>
    <row r="51" spans="1:59" ht="16.5" customHeight="1" x14ac:dyDescent="0.3">
      <c r="A51" s="165">
        <v>5.5</v>
      </c>
      <c r="B51" s="85" t="s">
        <v>58</v>
      </c>
      <c r="C51" s="86"/>
      <c r="D51" s="82" t="s">
        <v>12</v>
      </c>
      <c r="E51" s="82">
        <v>210</v>
      </c>
      <c r="F51" s="68"/>
      <c r="G51" s="69">
        <f t="shared" ref="G51:G56" si="3">F51*E51</f>
        <v>0</v>
      </c>
      <c r="H51" s="30"/>
      <c r="I51" s="26"/>
      <c r="J51" s="27"/>
      <c r="K51" s="26"/>
      <c r="L51" s="26"/>
      <c r="M51" s="2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</row>
    <row r="52" spans="1:59" ht="16.5" customHeight="1" x14ac:dyDescent="0.3">
      <c r="A52" s="165">
        <v>5.6</v>
      </c>
      <c r="B52" s="162" t="s">
        <v>61</v>
      </c>
      <c r="C52" s="86"/>
      <c r="D52" s="82" t="s">
        <v>12</v>
      </c>
      <c r="E52" s="82">
        <v>4.5999999999999996</v>
      </c>
      <c r="F52" s="68"/>
      <c r="G52" s="69">
        <f t="shared" ref="G52" si="4">F52*E52</f>
        <v>0</v>
      </c>
      <c r="H52" s="30"/>
      <c r="I52" s="26"/>
      <c r="J52" s="27"/>
      <c r="K52" s="26"/>
      <c r="L52" s="26"/>
      <c r="M52" s="2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</row>
    <row r="53" spans="1:59" ht="16.5" customHeight="1" x14ac:dyDescent="0.3">
      <c r="A53" s="165">
        <v>5.7</v>
      </c>
      <c r="B53" s="85" t="s">
        <v>60</v>
      </c>
      <c r="C53" s="86"/>
      <c r="D53" s="61" t="s">
        <v>27</v>
      </c>
      <c r="E53" s="82">
        <v>61</v>
      </c>
      <c r="F53" s="87"/>
      <c r="G53" s="84">
        <f t="shared" si="3"/>
        <v>0</v>
      </c>
      <c r="H53" s="30"/>
      <c r="I53" s="26"/>
      <c r="J53" s="27"/>
      <c r="K53" s="26"/>
      <c r="L53" s="26"/>
      <c r="M53" s="26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</row>
    <row r="54" spans="1:59" ht="16.5" customHeight="1" x14ac:dyDescent="0.3">
      <c r="A54" s="165">
        <v>5.8</v>
      </c>
      <c r="B54" s="85" t="s">
        <v>51</v>
      </c>
      <c r="C54" s="86"/>
      <c r="D54" s="61" t="s">
        <v>27</v>
      </c>
      <c r="E54" s="82">
        <v>43.5</v>
      </c>
      <c r="F54" s="68"/>
      <c r="G54" s="69">
        <f t="shared" si="3"/>
        <v>0</v>
      </c>
      <c r="H54" s="30"/>
      <c r="I54" s="26"/>
      <c r="J54" s="27"/>
      <c r="K54" s="26"/>
      <c r="L54" s="26"/>
      <c r="M54" s="26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</row>
    <row r="55" spans="1:59" ht="16.5" customHeight="1" x14ac:dyDescent="0.3">
      <c r="A55" s="165">
        <v>5.9</v>
      </c>
      <c r="B55" s="85" t="s">
        <v>76</v>
      </c>
      <c r="C55" s="86"/>
      <c r="D55" s="36" t="s">
        <v>5</v>
      </c>
      <c r="E55" s="82">
        <v>2</v>
      </c>
      <c r="F55" s="68"/>
      <c r="G55" s="69">
        <f t="shared" si="3"/>
        <v>0</v>
      </c>
      <c r="H55" s="30"/>
      <c r="I55" s="26"/>
      <c r="J55" s="27"/>
      <c r="K55" s="26"/>
      <c r="L55" s="26"/>
      <c r="M55" s="26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</row>
    <row r="56" spans="1:59" ht="17.25" customHeight="1" x14ac:dyDescent="0.3">
      <c r="A56" s="161">
        <v>5.0999999999999996</v>
      </c>
      <c r="B56" s="77" t="s">
        <v>77</v>
      </c>
      <c r="C56" s="80"/>
      <c r="D56" s="65" t="s">
        <v>21</v>
      </c>
      <c r="E56" s="79">
        <v>1</v>
      </c>
      <c r="F56" s="66"/>
      <c r="G56" s="81">
        <f t="shared" si="3"/>
        <v>0</v>
      </c>
      <c r="H56" s="30"/>
      <c r="I56" s="26"/>
      <c r="J56" s="27"/>
      <c r="K56" s="26"/>
      <c r="L56" s="26"/>
      <c r="M56" s="26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</row>
    <row r="57" spans="1:59" ht="15.75" x14ac:dyDescent="0.3">
      <c r="A57" s="33"/>
      <c r="B57" s="19"/>
      <c r="D57" s="28"/>
      <c r="F57" s="38" t="s">
        <v>11</v>
      </c>
      <c r="G57" s="44">
        <f>SUM(G47:G56)</f>
        <v>0</v>
      </c>
      <c r="H57" s="30"/>
      <c r="I57" s="26"/>
      <c r="J57" s="27"/>
      <c r="K57" s="26"/>
      <c r="L57" s="26"/>
      <c r="M57" s="26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</row>
    <row r="58" spans="1:59" ht="15.75" customHeight="1" x14ac:dyDescent="0.3">
      <c r="G58" s="43"/>
      <c r="H58" s="31"/>
      <c r="I58" s="28"/>
      <c r="J58" s="29"/>
      <c r="K58" s="28"/>
      <c r="L58" s="28"/>
      <c r="M58" s="28"/>
    </row>
    <row r="59" spans="1:59" ht="16.5" x14ac:dyDescent="0.3">
      <c r="A59" s="131">
        <v>6</v>
      </c>
      <c r="B59" s="132" t="s">
        <v>17</v>
      </c>
      <c r="C59" s="71"/>
      <c r="D59" s="74"/>
      <c r="E59" s="74"/>
      <c r="F59" s="74"/>
      <c r="G59" s="133"/>
      <c r="H59" s="31"/>
      <c r="I59" s="28"/>
      <c r="J59" s="29"/>
      <c r="K59" s="28"/>
      <c r="L59" s="28"/>
      <c r="M59" s="28"/>
    </row>
    <row r="60" spans="1:59" ht="15.75" x14ac:dyDescent="0.3">
      <c r="A60" s="151">
        <v>6.1</v>
      </c>
      <c r="B60" s="152" t="s">
        <v>78</v>
      </c>
      <c r="C60" s="160"/>
      <c r="D60" s="82" t="s">
        <v>12</v>
      </c>
      <c r="E60" s="82">
        <v>74.5</v>
      </c>
      <c r="F60" s="83"/>
      <c r="G60" s="130">
        <f t="shared" ref="G60" si="5">F60*E60</f>
        <v>0</v>
      </c>
      <c r="H60" s="31"/>
      <c r="I60" s="28"/>
      <c r="J60" s="29"/>
      <c r="K60" s="28"/>
      <c r="L60" s="28"/>
      <c r="M60" s="28"/>
    </row>
    <row r="61" spans="1:59" x14ac:dyDescent="0.3">
      <c r="A61" s="88">
        <v>6.2</v>
      </c>
      <c r="B61" s="85" t="s">
        <v>75</v>
      </c>
      <c r="C61" s="86"/>
      <c r="D61" s="82" t="s">
        <v>12</v>
      </c>
      <c r="E61" s="82">
        <v>74.5</v>
      </c>
      <c r="F61" s="68"/>
      <c r="G61" s="130">
        <f>F61*E61</f>
        <v>0</v>
      </c>
      <c r="H61" s="31"/>
      <c r="I61" s="28"/>
      <c r="J61" s="29"/>
      <c r="K61" s="28"/>
      <c r="L61" s="28"/>
      <c r="M61" s="28"/>
    </row>
    <row r="62" spans="1:59" x14ac:dyDescent="0.3">
      <c r="A62" s="165">
        <v>6.3</v>
      </c>
      <c r="B62" s="158" t="s">
        <v>59</v>
      </c>
      <c r="C62" s="35"/>
      <c r="D62" s="82" t="s">
        <v>12</v>
      </c>
      <c r="E62" s="82">
        <v>74.5</v>
      </c>
      <c r="F62" s="68"/>
      <c r="G62" s="130">
        <f>F62*E62</f>
        <v>0</v>
      </c>
      <c r="H62" s="31"/>
      <c r="I62" s="28"/>
      <c r="J62" s="29"/>
      <c r="K62" s="28"/>
      <c r="L62" s="28"/>
      <c r="M62" s="28"/>
    </row>
    <row r="63" spans="1:59" x14ac:dyDescent="0.3">
      <c r="A63" s="90">
        <v>6.4</v>
      </c>
      <c r="B63" s="77" t="s">
        <v>24</v>
      </c>
      <c r="C63" s="77"/>
      <c r="D63" s="65" t="s">
        <v>5</v>
      </c>
      <c r="E63" s="65">
        <v>3</v>
      </c>
      <c r="F63" s="66"/>
      <c r="G63" s="67">
        <f t="shared" ref="G63" si="6">F63*E63</f>
        <v>0</v>
      </c>
      <c r="H63" s="31"/>
      <c r="I63" s="28"/>
      <c r="J63" s="29"/>
      <c r="K63" s="28"/>
      <c r="L63" s="28"/>
      <c r="M63" s="28"/>
    </row>
    <row r="64" spans="1:59" ht="15.75" x14ac:dyDescent="0.3">
      <c r="A64" s="164"/>
      <c r="B64" s="19"/>
      <c r="F64" s="38" t="s">
        <v>11</v>
      </c>
      <c r="G64" s="44">
        <f>SUM(G61:G63)</f>
        <v>0</v>
      </c>
      <c r="J64" s="5"/>
    </row>
    <row r="65" spans="1:10" ht="15.75" x14ac:dyDescent="0.3">
      <c r="B65" s="19"/>
      <c r="F65" s="39"/>
      <c r="G65" s="50"/>
      <c r="J65" s="5"/>
    </row>
    <row r="66" spans="1:10" ht="16.5" x14ac:dyDescent="0.3">
      <c r="A66" s="131">
        <v>7</v>
      </c>
      <c r="B66" s="132" t="s">
        <v>53</v>
      </c>
      <c r="C66" s="71"/>
      <c r="D66" s="74"/>
      <c r="E66" s="74"/>
      <c r="F66" s="74"/>
      <c r="G66" s="133"/>
      <c r="J66" s="5"/>
    </row>
    <row r="67" spans="1:10" x14ac:dyDescent="0.3">
      <c r="A67" s="167">
        <v>7.1</v>
      </c>
      <c r="B67" s="168" t="s">
        <v>54</v>
      </c>
      <c r="C67" s="169"/>
      <c r="D67" s="170" t="s">
        <v>5</v>
      </c>
      <c r="E67" s="171">
        <v>5</v>
      </c>
      <c r="F67" s="172"/>
      <c r="G67" s="163">
        <f t="shared" ref="G67" si="7">F67*E67</f>
        <v>0</v>
      </c>
      <c r="J67" s="5"/>
    </row>
    <row r="68" spans="1:10" ht="15.75" x14ac:dyDescent="0.3">
      <c r="B68" s="19"/>
      <c r="F68" s="38" t="s">
        <v>11</v>
      </c>
      <c r="G68" s="44">
        <f>SUM(G67:G67)</f>
        <v>0</v>
      </c>
      <c r="J68" s="5"/>
    </row>
    <row r="69" spans="1:10" ht="16.5" x14ac:dyDescent="0.3">
      <c r="A69" s="131">
        <v>8</v>
      </c>
      <c r="B69" s="132" t="s">
        <v>79</v>
      </c>
      <c r="C69" s="71"/>
      <c r="D69" s="138"/>
      <c r="E69" s="139"/>
      <c r="F69" s="140"/>
      <c r="G69" s="141"/>
      <c r="J69" s="5"/>
    </row>
    <row r="70" spans="1:10" ht="17.25" customHeight="1" x14ac:dyDescent="0.3">
      <c r="A70" s="157">
        <v>8.1</v>
      </c>
      <c r="B70" s="85" t="s">
        <v>65</v>
      </c>
      <c r="C70" s="70"/>
      <c r="D70" s="135" t="s">
        <v>9</v>
      </c>
      <c r="E70" s="136">
        <v>1</v>
      </c>
      <c r="F70" s="137"/>
      <c r="G70" s="130">
        <f t="shared" ref="G70:G75" si="8">F70*E70</f>
        <v>0</v>
      </c>
      <c r="J70" s="5"/>
    </row>
    <row r="71" spans="1:10" ht="17.25" customHeight="1" x14ac:dyDescent="0.3">
      <c r="A71" s="88">
        <v>8.1999999999999993</v>
      </c>
      <c r="B71" s="85" t="s">
        <v>66</v>
      </c>
      <c r="C71" s="166"/>
      <c r="D71" s="156" t="s">
        <v>5</v>
      </c>
      <c r="E71" s="136">
        <v>3</v>
      </c>
      <c r="F71" s="155"/>
      <c r="G71" s="130">
        <f t="shared" si="8"/>
        <v>0</v>
      </c>
      <c r="J71" s="5"/>
    </row>
    <row r="72" spans="1:10" ht="17.25" customHeight="1" x14ac:dyDescent="0.3">
      <c r="A72" s="134">
        <v>8.3000000000000007</v>
      </c>
      <c r="B72" s="85" t="s">
        <v>67</v>
      </c>
      <c r="C72" s="166"/>
      <c r="D72" s="98" t="s">
        <v>5</v>
      </c>
      <c r="E72" s="136">
        <v>3</v>
      </c>
      <c r="F72" s="154"/>
      <c r="G72" s="130">
        <f t="shared" si="8"/>
        <v>0</v>
      </c>
      <c r="J72" s="5"/>
    </row>
    <row r="73" spans="1:10" ht="17.25" customHeight="1" x14ac:dyDescent="0.3">
      <c r="A73" s="96">
        <v>8.4</v>
      </c>
      <c r="B73" s="56" t="s">
        <v>64</v>
      </c>
      <c r="C73" s="57"/>
      <c r="D73" s="61" t="s">
        <v>5</v>
      </c>
      <c r="E73" s="58">
        <v>2</v>
      </c>
      <c r="F73" s="99"/>
      <c r="G73" s="60">
        <f t="shared" si="8"/>
        <v>0</v>
      </c>
      <c r="J73" s="5"/>
    </row>
    <row r="74" spans="1:10" ht="17.25" customHeight="1" x14ac:dyDescent="0.3">
      <c r="A74" s="96">
        <v>8.5</v>
      </c>
      <c r="B74" s="56" t="s">
        <v>81</v>
      </c>
      <c r="C74" s="57"/>
      <c r="D74" s="61" t="s">
        <v>9</v>
      </c>
      <c r="E74" s="58">
        <v>1</v>
      </c>
      <c r="F74" s="99"/>
      <c r="G74" s="60">
        <f t="shared" si="8"/>
        <v>0</v>
      </c>
      <c r="J74" s="5"/>
    </row>
    <row r="75" spans="1:10" ht="17.25" customHeight="1" x14ac:dyDescent="0.3">
      <c r="A75" s="96">
        <v>8.6</v>
      </c>
      <c r="B75" s="77" t="s">
        <v>80</v>
      </c>
      <c r="C75" s="78"/>
      <c r="D75" s="101" t="s">
        <v>9</v>
      </c>
      <c r="E75" s="65">
        <v>1</v>
      </c>
      <c r="F75" s="100"/>
      <c r="G75" s="67">
        <f t="shared" si="8"/>
        <v>0</v>
      </c>
      <c r="J75" s="5"/>
    </row>
    <row r="76" spans="1:10" ht="15.75" customHeight="1" x14ac:dyDescent="0.3">
      <c r="A76" s="33"/>
      <c r="B76" s="28"/>
      <c r="C76" s="28"/>
      <c r="E76" s="32"/>
      <c r="F76" s="38" t="s">
        <v>11</v>
      </c>
      <c r="G76" s="44">
        <f>SUM(G70:G75)</f>
        <v>0</v>
      </c>
      <c r="J76" s="5"/>
    </row>
    <row r="77" spans="1:10" ht="15.75" customHeight="1" x14ac:dyDescent="0.3">
      <c r="B77" s="19"/>
      <c r="G77" s="21"/>
      <c r="J77" s="5"/>
    </row>
    <row r="78" spans="1:10" ht="16.5" x14ac:dyDescent="0.3">
      <c r="A78" s="142">
        <v>9</v>
      </c>
      <c r="B78" s="132" t="s">
        <v>52</v>
      </c>
      <c r="C78" s="71"/>
      <c r="D78" s="138"/>
      <c r="E78" s="139"/>
      <c r="F78" s="140"/>
      <c r="G78" s="141"/>
      <c r="J78" s="5"/>
    </row>
    <row r="79" spans="1:10" ht="16.5" customHeight="1" x14ac:dyDescent="0.3">
      <c r="A79" s="175">
        <v>9.1</v>
      </c>
      <c r="B79" s="204" t="s">
        <v>83</v>
      </c>
      <c r="C79" s="205"/>
      <c r="D79" s="176" t="s">
        <v>5</v>
      </c>
      <c r="E79" s="176">
        <v>3</v>
      </c>
      <c r="F79" s="173"/>
      <c r="G79" s="174">
        <f>F79*E79</f>
        <v>0</v>
      </c>
      <c r="J79" s="5"/>
    </row>
    <row r="80" spans="1:10" ht="16.5" customHeight="1" x14ac:dyDescent="0.3">
      <c r="A80" s="182">
        <v>9.1999999999999993</v>
      </c>
      <c r="B80" s="206" t="s">
        <v>82</v>
      </c>
      <c r="C80" s="207"/>
      <c r="D80" s="178" t="s">
        <v>5</v>
      </c>
      <c r="E80" s="178">
        <v>3</v>
      </c>
      <c r="F80" s="177"/>
      <c r="G80" s="69">
        <f>F80*E80</f>
        <v>0</v>
      </c>
      <c r="J80" s="5"/>
    </row>
    <row r="81" spans="1:15" ht="16.5" customHeight="1" x14ac:dyDescent="0.3">
      <c r="A81" s="185">
        <v>9.3000000000000007</v>
      </c>
      <c r="B81" s="181" t="s">
        <v>84</v>
      </c>
      <c r="C81" s="180"/>
      <c r="D81" s="179"/>
      <c r="E81" s="184"/>
      <c r="F81" s="183"/>
      <c r="G81" s="81" t="s">
        <v>47</v>
      </c>
      <c r="J81" s="5"/>
    </row>
    <row r="82" spans="1:15" ht="15.75" x14ac:dyDescent="0.3">
      <c r="A82" s="150"/>
      <c r="B82" s="19"/>
      <c r="C82" s="28"/>
      <c r="D82" s="28"/>
      <c r="E82" s="32"/>
      <c r="F82" s="38" t="s">
        <v>11</v>
      </c>
      <c r="G82" s="44">
        <f>SUM(G79:G80)</f>
        <v>0</v>
      </c>
      <c r="J82" s="5"/>
    </row>
    <row r="83" spans="1:15" x14ac:dyDescent="0.3">
      <c r="A83" s="21"/>
      <c r="G83" s="43"/>
      <c r="J83" s="5"/>
    </row>
    <row r="84" spans="1:15" x14ac:dyDescent="0.3">
      <c r="G84" s="43"/>
      <c r="H84" s="28"/>
      <c r="I84" s="28"/>
      <c r="J84" s="29"/>
      <c r="K84" s="28"/>
      <c r="L84" s="28"/>
      <c r="M84" s="28"/>
      <c r="N84" s="28"/>
      <c r="O84" s="28"/>
    </row>
    <row r="85" spans="1:15" ht="16.5" x14ac:dyDescent="0.3">
      <c r="A85" s="186">
        <v>10</v>
      </c>
      <c r="B85" s="187" t="s">
        <v>85</v>
      </c>
      <c r="C85" s="188"/>
      <c r="D85" s="189"/>
      <c r="E85" s="190"/>
      <c r="F85" s="191"/>
      <c r="G85" s="192"/>
      <c r="H85" s="28"/>
      <c r="I85" s="28"/>
      <c r="J85" s="29"/>
      <c r="K85" s="28"/>
      <c r="L85" s="28"/>
      <c r="M85" s="28"/>
      <c r="N85" s="28"/>
      <c r="O85" s="28"/>
    </row>
    <row r="86" spans="1:15" ht="24.75" customHeight="1" x14ac:dyDescent="0.3">
      <c r="A86" s="151">
        <v>10.1</v>
      </c>
      <c r="B86" s="204" t="s">
        <v>86</v>
      </c>
      <c r="C86" s="205"/>
      <c r="D86" s="153" t="s">
        <v>9</v>
      </c>
      <c r="E86" s="153">
        <v>1</v>
      </c>
      <c r="F86" s="193"/>
      <c r="G86" s="174">
        <f t="shared" ref="G86:G90" si="9">F86*E86</f>
        <v>0</v>
      </c>
      <c r="H86" s="28"/>
      <c r="I86" s="28"/>
      <c r="J86" s="29"/>
      <c r="K86" s="26"/>
      <c r="L86" s="28"/>
      <c r="M86" s="28"/>
      <c r="N86" s="28"/>
      <c r="O86" s="28"/>
    </row>
    <row r="87" spans="1:15" s="28" customFormat="1" x14ac:dyDescent="0.3">
      <c r="A87" s="75">
        <v>10.199999999999999</v>
      </c>
      <c r="B87" s="162" t="s">
        <v>87</v>
      </c>
      <c r="C87" s="35"/>
      <c r="D87" s="61" t="s">
        <v>9</v>
      </c>
      <c r="E87" s="76">
        <v>1</v>
      </c>
      <c r="F87" s="68"/>
      <c r="G87" s="60">
        <f t="shared" si="9"/>
        <v>0</v>
      </c>
      <c r="J87" s="29"/>
    </row>
    <row r="88" spans="1:15" s="28" customFormat="1" x14ac:dyDescent="0.3">
      <c r="A88" s="75">
        <v>10.3</v>
      </c>
      <c r="B88" s="162" t="s">
        <v>88</v>
      </c>
      <c r="C88" s="63"/>
      <c r="D88" s="61" t="s">
        <v>5</v>
      </c>
      <c r="E88" s="76">
        <v>1</v>
      </c>
      <c r="F88" s="68"/>
      <c r="G88" s="60">
        <f t="shared" si="9"/>
        <v>0</v>
      </c>
      <c r="J88" s="29"/>
    </row>
    <row r="89" spans="1:15" s="28" customFormat="1" x14ac:dyDescent="0.3">
      <c r="A89" s="88">
        <v>10.4</v>
      </c>
      <c r="B89" s="162" t="s">
        <v>68</v>
      </c>
      <c r="C89" s="63"/>
      <c r="D89" s="61" t="s">
        <v>5</v>
      </c>
      <c r="E89" s="89">
        <v>13</v>
      </c>
      <c r="F89" s="68"/>
      <c r="G89" s="69">
        <f t="shared" si="9"/>
        <v>0</v>
      </c>
      <c r="J89" s="29"/>
    </row>
    <row r="90" spans="1:15" s="28" customFormat="1" x14ac:dyDescent="0.3">
      <c r="A90" s="194">
        <v>10.5</v>
      </c>
      <c r="B90" s="77" t="s">
        <v>34</v>
      </c>
      <c r="C90" s="78"/>
      <c r="D90" s="65" t="s">
        <v>5</v>
      </c>
      <c r="E90" s="79">
        <v>2</v>
      </c>
      <c r="F90" s="66"/>
      <c r="G90" s="67">
        <f t="shared" si="9"/>
        <v>0</v>
      </c>
      <c r="J90" s="29"/>
    </row>
    <row r="91" spans="1:15" x14ac:dyDescent="0.3">
      <c r="A91" s="28"/>
      <c r="B91" s="34"/>
      <c r="D91" s="28"/>
      <c r="E91" s="32"/>
      <c r="F91" s="38" t="s">
        <v>11</v>
      </c>
      <c r="G91" s="44">
        <f>SUM(G86:G90)</f>
        <v>0</v>
      </c>
      <c r="H91" s="28"/>
      <c r="I91" s="28"/>
      <c r="J91" s="28"/>
      <c r="K91" s="28"/>
      <c r="L91" s="28"/>
      <c r="M91" s="28"/>
      <c r="N91" s="28"/>
      <c r="O91" s="28"/>
    </row>
    <row r="92" spans="1:15" x14ac:dyDescent="0.3">
      <c r="G92" s="43"/>
      <c r="H92" s="28"/>
      <c r="I92" s="28"/>
      <c r="J92" s="28"/>
      <c r="K92" s="28"/>
      <c r="L92" s="28"/>
      <c r="M92" s="28"/>
      <c r="N92" s="28"/>
      <c r="O92" s="28"/>
    </row>
    <row r="93" spans="1:15" x14ac:dyDescent="0.3">
      <c r="C93" s="37"/>
      <c r="D93" s="216" t="s">
        <v>22</v>
      </c>
      <c r="E93" s="217"/>
      <c r="F93" s="218"/>
      <c r="G93" s="45">
        <f>G91+G82+G76+G64+G57+G39+G23+G44</f>
        <v>0</v>
      </c>
      <c r="H93" s="40"/>
      <c r="I93" s="28"/>
      <c r="J93" s="28"/>
      <c r="K93" s="28"/>
      <c r="L93" s="28"/>
      <c r="M93" s="28"/>
      <c r="N93" s="28"/>
      <c r="O93" s="28"/>
    </row>
    <row r="94" spans="1:15" ht="15.75" customHeight="1" x14ac:dyDescent="0.3">
      <c r="D94" s="208" t="s">
        <v>55</v>
      </c>
      <c r="E94" s="209"/>
      <c r="F94" s="210"/>
      <c r="G94" s="46">
        <f>G93*5%</f>
        <v>0</v>
      </c>
      <c r="H94" s="28"/>
      <c r="I94" s="28"/>
      <c r="J94" s="28"/>
      <c r="K94" s="28"/>
      <c r="L94" s="28"/>
      <c r="M94" s="28"/>
      <c r="N94" s="28"/>
      <c r="O94" s="28"/>
    </row>
    <row r="95" spans="1:15" ht="24" customHeight="1" x14ac:dyDescent="0.3">
      <c r="D95" s="195" t="s">
        <v>23</v>
      </c>
      <c r="E95" s="196"/>
      <c r="F95" s="197"/>
      <c r="G95" s="47">
        <f>G94+G93</f>
        <v>0</v>
      </c>
      <c r="H95" s="28"/>
      <c r="I95" s="28"/>
      <c r="J95" s="28"/>
      <c r="K95" s="28"/>
      <c r="L95" s="28"/>
      <c r="M95" s="28"/>
      <c r="N95" s="28"/>
      <c r="O95" s="28"/>
    </row>
    <row r="96" spans="1:15" x14ac:dyDescent="0.3">
      <c r="D96" s="198" t="s">
        <v>18</v>
      </c>
      <c r="E96" s="199"/>
      <c r="F96" s="200"/>
      <c r="G96" s="48">
        <f>G95*0.2</f>
        <v>0</v>
      </c>
      <c r="H96" s="28"/>
      <c r="I96" s="28"/>
      <c r="J96" s="28"/>
      <c r="K96" s="28"/>
      <c r="L96" s="28"/>
      <c r="M96" s="28"/>
      <c r="N96" s="28"/>
      <c r="O96" s="28"/>
    </row>
    <row r="97" spans="4:15" x14ac:dyDescent="0.3">
      <c r="D97" s="201" t="s">
        <v>19</v>
      </c>
      <c r="E97" s="202"/>
      <c r="F97" s="203"/>
      <c r="G97" s="49">
        <f>G96+G95</f>
        <v>0</v>
      </c>
      <c r="H97" s="28"/>
      <c r="I97" s="28"/>
      <c r="J97" s="28"/>
      <c r="K97" s="28"/>
      <c r="L97" s="28"/>
      <c r="M97" s="28"/>
      <c r="N97" s="28"/>
      <c r="O97" s="28"/>
    </row>
    <row r="99" spans="4:15" ht="50.25" customHeight="1" x14ac:dyDescent="0.3"/>
  </sheetData>
  <mergeCells count="13">
    <mergeCell ref="A1:G1"/>
    <mergeCell ref="A3:G3"/>
    <mergeCell ref="B15:C15"/>
    <mergeCell ref="D93:F93"/>
    <mergeCell ref="A5:G5"/>
    <mergeCell ref="A25:G25"/>
    <mergeCell ref="D95:F95"/>
    <mergeCell ref="D96:F96"/>
    <mergeCell ref="D97:F97"/>
    <mergeCell ref="B79:C79"/>
    <mergeCell ref="B86:C86"/>
    <mergeCell ref="B80:C80"/>
    <mergeCell ref="D94:F94"/>
  </mergeCells>
  <phoneticPr fontId="12" type="noConversion"/>
  <pageMargins left="0.70866141732283472" right="0.70866141732283472" top="0.35433070866141736" bottom="1.3385826771653544" header="0.31496062992125984" footer="0.31496062992125984"/>
  <pageSetup paperSize="9" scale="62" fitToHeight="0" orientation="portrait" r:id="rId1"/>
  <headerFooter>
    <oddFooter>&amp;C&amp;"Century Gothic,Normal"&amp;10GO|ARCHITECTURE – 7VILLA ANATOLE FRANCE 93200 SAINT DENIS - TEL 09 67 03 25 83 - FAX 01 48 20 21 51
SARL D’ARCHITECTURE - ORDRE S13066 - SIRET 51216192800019 - TVA FR73512161928 - APE 7111Z&amp;R&amp;P/&amp;N</oddFoot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DPGFCHAPTAL</vt:lpstr>
      <vt:lpstr>DPGFCHAPTAL!_Toc397093449</vt:lpstr>
      <vt:lpstr>DPGFCHAPTAL!Zone_d_impression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T3500</dc:creator>
  <cp:lastModifiedBy>François</cp:lastModifiedBy>
  <cp:lastPrinted>2021-03-26T12:42:48Z</cp:lastPrinted>
  <dcterms:created xsi:type="dcterms:W3CDTF">2014-02-28T10:42:29Z</dcterms:created>
  <dcterms:modified xsi:type="dcterms:W3CDTF">2021-04-01T15:37:50Z</dcterms:modified>
</cp:coreProperties>
</file>