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tabRatio="813" activeTab="0"/>
  </bookViews>
  <sheets>
    <sheet name="LOT N°01" sheetId="1" r:id="rId1"/>
    <sheet name="Rés1" sheetId="2" r:id="rId2"/>
  </sheets>
  <externalReferences>
    <externalReference r:id="rId5"/>
  </externalReferences>
  <definedNames>
    <definedName name="_xlnm.Print_Area" localSheetId="0">'LOT N°01'!$A$1:$N$67</definedName>
  </definedNames>
  <calcPr fullCalcOnLoad="1"/>
</workbook>
</file>

<file path=xl/sharedStrings.xml><?xml version="1.0" encoding="utf-8"?>
<sst xmlns="http://schemas.openxmlformats.org/spreadsheetml/2006/main" count="171" uniqueCount="119">
  <si>
    <t>TVA</t>
  </si>
  <si>
    <t>Désignation</t>
  </si>
  <si>
    <t>Unité 
de mesure</t>
  </si>
  <si>
    <t>Mini</t>
  </si>
  <si>
    <t>Maxi</t>
  </si>
  <si>
    <t>PU 
TTC</t>
  </si>
  <si>
    <t>TOTAL
 TTC
mini</t>
  </si>
  <si>
    <t>TOTAL
 TTC
maxi</t>
  </si>
  <si>
    <t>Origine
(*)</t>
  </si>
  <si>
    <t>kg</t>
  </si>
  <si>
    <t>SIGNATURE DU CANDIDAT</t>
  </si>
  <si>
    <t>(*)</t>
  </si>
  <si>
    <t>Code du pays d'origine</t>
  </si>
  <si>
    <t>(1)</t>
  </si>
  <si>
    <t>(2)</t>
  </si>
  <si>
    <t>(3)</t>
  </si>
  <si>
    <t>(4)</t>
  </si>
  <si>
    <t>France</t>
  </si>
  <si>
    <t>Communauté européenne</t>
  </si>
  <si>
    <t>Importation</t>
  </si>
  <si>
    <t>Autre non déterminée</t>
  </si>
  <si>
    <t xml:space="preserve">Identification du candidat
</t>
  </si>
  <si>
    <t>LOT 
N° 01 :</t>
  </si>
  <si>
    <t>carton</t>
  </si>
  <si>
    <t>litre</t>
  </si>
  <si>
    <t xml:space="preserve">PU HT
</t>
  </si>
  <si>
    <t>Buchette lait mélangé 22 % MG - 180g</t>
  </si>
  <si>
    <t>pièce</t>
  </si>
  <si>
    <t>Camenbert nu 21 % MG - 240g</t>
  </si>
  <si>
    <t>Edam pain 22 % MG - 2,5kg</t>
  </si>
  <si>
    <t>Emmental bloc 29 % MG - 3kg</t>
  </si>
  <si>
    <t>Reblochon 27 % MG - 450g</t>
  </si>
  <si>
    <t>Saint Nectaire laitier affiné 27 % MG - 1,8kg</t>
  </si>
  <si>
    <t>Tome de Savoie 27 % MG - 2kg</t>
  </si>
  <si>
    <t>Babybel 23 % MG - 22g x 96</t>
  </si>
  <si>
    <t>Brique bleue 26 % MG - 1,9kg</t>
  </si>
  <si>
    <t>Comté 32 % MG - 3,5kg</t>
  </si>
  <si>
    <t>Gouda 27 % MG - 2,7kg</t>
  </si>
  <si>
    <t>Saint Paulin 23 % MG - 2,1kg</t>
  </si>
  <si>
    <t>Cantal entre deux affiné 30 % MG - 2,6kg</t>
  </si>
  <si>
    <t>Buche de chèvre 22 % MG - 1kg</t>
  </si>
  <si>
    <t>Brie 25 % MG - 3kg</t>
  </si>
  <si>
    <t>Beurre doux plaque 250g</t>
  </si>
  <si>
    <t>Beurre doux micropain 10g - 82 % MG</t>
  </si>
  <si>
    <t>Margarine plaque 500g - 60 % MG Végétale</t>
  </si>
  <si>
    <t>Crème liquide en litre - 18 % MG UHT</t>
  </si>
  <si>
    <t>Fromage blanc en seau 5L - 7 % MG</t>
  </si>
  <si>
    <t>Dés d'emmental en 500g</t>
  </si>
  <si>
    <t>Emmental rapé en 1kg</t>
  </si>
  <si>
    <t>Mozarella en 1kg</t>
  </si>
  <si>
    <t>Feta en barquette 500g</t>
  </si>
  <si>
    <t>barquette</t>
  </si>
  <si>
    <t>Lait à embout fontaine demi-écrémé UHT - 10L</t>
  </si>
  <si>
    <t>Lait outre demi-écrémé UHT - 10L</t>
  </si>
  <si>
    <t>Crème Anglaise 1L UHT</t>
  </si>
  <si>
    <t>Blanc en neige sur lit caramel barquette 2,2L</t>
  </si>
  <si>
    <t>Œufs durs en poche de 180</t>
  </si>
  <si>
    <t>Œufs entiers liquides pasteurisés - bidon 2L</t>
  </si>
  <si>
    <t>Liégeois chocolat 115g</t>
  </si>
  <si>
    <t>Liégeois vanille sur lit caramel 115g</t>
  </si>
  <si>
    <t>PRODUITS LAITIERS ET AVICOLES</t>
  </si>
  <si>
    <t>MARCHE
PRODUITS LAITIERS ET AVICOLES</t>
  </si>
  <si>
    <t xml:space="preserve">                    TOTAL GENERAL LOT N° 01 :</t>
  </si>
  <si>
    <t>seau</t>
  </si>
  <si>
    <t>lot</t>
  </si>
  <si>
    <t>Yaourt nature 125g x 4</t>
  </si>
  <si>
    <t>Mousse chocolat au lait 54g x 4</t>
  </si>
  <si>
    <t>Fromage blanc aux fruits parfums panachés 2,4 % MG - 100G x 4</t>
  </si>
  <si>
    <t>Flan nappé caramel 90g x 4</t>
  </si>
  <si>
    <t>Crème dessert praliné 125g x 4</t>
  </si>
  <si>
    <t>Crème dessert chocolat 125g x 4</t>
  </si>
  <si>
    <t>Yaourt Panier de Fruits mixés 125g x 4</t>
  </si>
  <si>
    <t>Yaourt brassé aux fruits demi-écrémé 125g x 4</t>
  </si>
  <si>
    <t>x</t>
  </si>
  <si>
    <t>carton 1 KG</t>
  </si>
  <si>
    <t>sachet</t>
  </si>
  <si>
    <t>Yaourt nature BIO 125g x 4</t>
  </si>
  <si>
    <t>PRODUITS LAITIERS ET AVICOLES   LOT N°01
(produits laitiers)</t>
  </si>
  <si>
    <t>NOMBRE  DE 
CANDIDATS :</t>
  </si>
  <si>
    <t>PROCEDURE</t>
  </si>
  <si>
    <t>Respect
de la 
procédure</t>
  </si>
  <si>
    <t>Respect du délai de 
dépôt des candidatures</t>
  </si>
  <si>
    <t>Présence de tous les documents
demandés dans le cahier des charges</t>
  </si>
  <si>
    <t>Fournisseurs</t>
  </si>
  <si>
    <t>prix haut</t>
  </si>
  <si>
    <t>Retenue</t>
  </si>
  <si>
    <t>Note sur 20</t>
  </si>
  <si>
    <t>IS</t>
  </si>
  <si>
    <t>RG</t>
  </si>
  <si>
    <t>JB</t>
  </si>
  <si>
    <t>Rang</t>
  </si>
  <si>
    <t>Prix</t>
  </si>
  <si>
    <t>Prix ferme 1 an</t>
  </si>
  <si>
    <t>Coeff x 40%</t>
  </si>
  <si>
    <t>Détails livraison</t>
  </si>
  <si>
    <t>Respect horaire</t>
  </si>
  <si>
    <t>Coeff x 20%</t>
  </si>
  <si>
    <t>NOTE GENERALE :</t>
  </si>
  <si>
    <t>RANG GENERAL :</t>
  </si>
  <si>
    <t>Qualité de l'offre</t>
  </si>
  <si>
    <t>Protocole chargement-déchargement</t>
  </si>
  <si>
    <t>Dossier environnement</t>
  </si>
  <si>
    <t>coeff  x  30%</t>
  </si>
  <si>
    <t>Coeff x 10 %</t>
  </si>
  <si>
    <t>ECHANTILLON A FOURNIR SUR DEMANDE</t>
  </si>
  <si>
    <t>MARQUE (obligatoire)</t>
  </si>
  <si>
    <t>Environne-ment</t>
  </si>
  <si>
    <t>Goût/Visuel</t>
  </si>
  <si>
    <t>BPU, CCTP et règlement remplis et signés - marques et origines produits - attestation fiscale et sociale</t>
  </si>
  <si>
    <t>Dépannage</t>
  </si>
  <si>
    <t>IS RG JB</t>
  </si>
  <si>
    <t>2021-2022</t>
  </si>
  <si>
    <t>/0/20 à 12h</t>
  </si>
  <si>
    <t>Dégustation /0/2021</t>
  </si>
  <si>
    <t>2021/2022</t>
  </si>
  <si>
    <t>Liégeois aux fruits 115g</t>
  </si>
  <si>
    <t>Crème dessert vanille 125g x 4</t>
  </si>
  <si>
    <t>Fromage blanc vanille 100g x 4</t>
  </si>
  <si>
    <t>Petits suisses aux fruits 50g x 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</si>
</sst>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"/>
    <numFmt numFmtId="181" formatCode="#,##0.0000"/>
    <numFmt numFmtId="182" formatCode="#,##0.000"/>
    <numFmt numFmtId="183" formatCode="[$-40C]dddd\ d\ mmmm\ yyyy"/>
    <numFmt numFmtId="184" formatCode="0.0000"/>
    <numFmt numFmtId="185" formatCode="0.0"/>
    <numFmt numFmtId="186" formatCode="#,##0.00\ &quot;€&quot;"/>
    <numFmt numFmtId="187" formatCode="#,##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35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stion3\Desktop\produits%20laitiers%202020-2021\BPU%20mapa%20PRODUITS%20LAITIERS%20ET%20AVICOLES%2020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 N°01"/>
    </sheetNames>
    <sheetDataSet>
      <sheetData sheetId="0"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0</v>
          </cell>
          <cell r="L41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12" workbookViewId="0" topLeftCell="A1">
      <selection activeCell="H53" sqref="H53"/>
    </sheetView>
  </sheetViews>
  <sheetFormatPr defaultColWidth="11.421875" defaultRowHeight="12.75"/>
  <cols>
    <col min="1" max="1" width="56.140625" style="1" customWidth="1"/>
    <col min="2" max="2" width="4.00390625" style="8" customWidth="1"/>
    <col min="3" max="3" width="7.57421875" style="3" customWidth="1"/>
    <col min="4" max="4" width="5.28125" style="8" customWidth="1"/>
    <col min="5" max="5" width="5.8515625" style="8" customWidth="1"/>
    <col min="6" max="6" width="8.28125" style="8" customWidth="1"/>
    <col min="7" max="7" width="3.7109375" style="8" customWidth="1"/>
    <col min="8" max="8" width="8.140625" style="8" customWidth="1"/>
    <col min="9" max="9" width="5.28125" style="8" customWidth="1"/>
    <col min="10" max="10" width="8.421875" style="15" customWidth="1"/>
    <col min="11" max="11" width="10.140625" style="8" customWidth="1"/>
    <col min="12" max="12" width="10.00390625" style="8" customWidth="1"/>
    <col min="13" max="13" width="9.57421875" style="8" customWidth="1"/>
    <col min="14" max="14" width="25.140625" style="8" customWidth="1"/>
    <col min="15" max="16384" width="11.421875" style="1" customWidth="1"/>
  </cols>
  <sheetData>
    <row r="1" spans="1:14" s="2" customFormat="1" ht="17.25" customHeight="1">
      <c r="A1" s="99" t="s">
        <v>61</v>
      </c>
      <c r="B1" s="104" t="s">
        <v>22</v>
      </c>
      <c r="C1" s="105"/>
      <c r="D1" s="102" t="s">
        <v>60</v>
      </c>
      <c r="E1" s="103"/>
      <c r="F1" s="103"/>
      <c r="G1" s="103"/>
      <c r="H1" s="100" t="s">
        <v>21</v>
      </c>
      <c r="I1" s="101"/>
      <c r="J1" s="101"/>
      <c r="K1" s="101"/>
      <c r="L1" s="101"/>
      <c r="M1" s="108" t="s">
        <v>114</v>
      </c>
      <c r="N1" s="108"/>
    </row>
    <row r="2" spans="1:14" s="2" customFormat="1" ht="18" customHeight="1">
      <c r="A2" s="99"/>
      <c r="B2" s="105"/>
      <c r="C2" s="105"/>
      <c r="D2" s="103"/>
      <c r="E2" s="103"/>
      <c r="F2" s="103"/>
      <c r="G2" s="103"/>
      <c r="H2" s="101"/>
      <c r="I2" s="101"/>
      <c r="J2" s="101"/>
      <c r="K2" s="101"/>
      <c r="L2" s="101"/>
      <c r="M2" s="108"/>
      <c r="N2" s="108"/>
    </row>
    <row r="3" spans="1:14" s="2" customFormat="1" ht="17.25" customHeight="1">
      <c r="A3" s="99"/>
      <c r="B3" s="105"/>
      <c r="C3" s="105"/>
      <c r="D3" s="103"/>
      <c r="E3" s="103"/>
      <c r="F3" s="103"/>
      <c r="G3" s="103"/>
      <c r="H3" s="101"/>
      <c r="I3" s="101"/>
      <c r="J3" s="101"/>
      <c r="K3" s="101"/>
      <c r="L3" s="101"/>
      <c r="M3" s="108"/>
      <c r="N3" s="108"/>
    </row>
    <row r="4" spans="1:14" s="5" customFormat="1" ht="43.5" customHeight="1">
      <c r="A4" s="93" t="s">
        <v>1</v>
      </c>
      <c r="B4" s="94" t="s">
        <v>8</v>
      </c>
      <c r="C4" s="95" t="s">
        <v>2</v>
      </c>
      <c r="D4" s="109" t="s">
        <v>3</v>
      </c>
      <c r="E4" s="109"/>
      <c r="F4" s="107" t="s">
        <v>4</v>
      </c>
      <c r="G4" s="107"/>
      <c r="H4" s="95" t="s">
        <v>25</v>
      </c>
      <c r="I4" s="93" t="s">
        <v>0</v>
      </c>
      <c r="J4" s="96" t="s">
        <v>5</v>
      </c>
      <c r="K4" s="95" t="s">
        <v>6</v>
      </c>
      <c r="L4" s="95" t="s">
        <v>7</v>
      </c>
      <c r="M4" s="95" t="s">
        <v>104</v>
      </c>
      <c r="N4" s="95" t="s">
        <v>105</v>
      </c>
    </row>
    <row r="5" spans="1:14" ht="19.5" customHeight="1">
      <c r="A5" s="24" t="s">
        <v>42</v>
      </c>
      <c r="B5" s="16"/>
      <c r="C5" s="16" t="s">
        <v>9</v>
      </c>
      <c r="D5" s="106">
        <v>150</v>
      </c>
      <c r="E5" s="106"/>
      <c r="F5" s="98">
        <v>200</v>
      </c>
      <c r="G5" s="98"/>
      <c r="H5" s="13">
        <v>0</v>
      </c>
      <c r="I5" s="12">
        <v>5.5</v>
      </c>
      <c r="J5" s="13">
        <f aca="true" t="shared" si="0" ref="J5:J10">H5*I5%+H5</f>
        <v>0</v>
      </c>
      <c r="K5" s="11">
        <f aca="true" t="shared" si="1" ref="K5:K10">J5*D5</f>
        <v>0</v>
      </c>
      <c r="L5" s="11">
        <f aca="true" t="shared" si="2" ref="L5:L10">J5*F5</f>
        <v>0</v>
      </c>
      <c r="M5" s="87"/>
      <c r="N5" s="88"/>
    </row>
    <row r="6" spans="1:14" ht="19.5" customHeight="1">
      <c r="A6" s="89" t="s">
        <v>44</v>
      </c>
      <c r="B6" s="16"/>
      <c r="C6" s="16" t="s">
        <v>9</v>
      </c>
      <c r="D6" s="106">
        <v>150</v>
      </c>
      <c r="E6" s="106"/>
      <c r="F6" s="98">
        <v>200</v>
      </c>
      <c r="G6" s="98"/>
      <c r="H6" s="13">
        <v>0</v>
      </c>
      <c r="I6" s="12">
        <v>5.5</v>
      </c>
      <c r="J6" s="13">
        <f t="shared" si="0"/>
        <v>0</v>
      </c>
      <c r="K6" s="11">
        <f t="shared" si="1"/>
        <v>0</v>
      </c>
      <c r="L6" s="11">
        <f t="shared" si="2"/>
        <v>0</v>
      </c>
      <c r="M6" s="87"/>
      <c r="N6" s="88"/>
    </row>
    <row r="7" spans="1:14" ht="19.5" customHeight="1">
      <c r="A7" s="24" t="s">
        <v>43</v>
      </c>
      <c r="B7" s="16"/>
      <c r="C7" s="23" t="s">
        <v>74</v>
      </c>
      <c r="D7" s="106">
        <v>130</v>
      </c>
      <c r="E7" s="106"/>
      <c r="F7" s="98">
        <v>200</v>
      </c>
      <c r="G7" s="98"/>
      <c r="H7" s="17">
        <v>0</v>
      </c>
      <c r="I7" s="18">
        <v>5.5</v>
      </c>
      <c r="J7" s="17">
        <f t="shared" si="0"/>
        <v>0</v>
      </c>
      <c r="K7" s="19">
        <f t="shared" si="1"/>
        <v>0</v>
      </c>
      <c r="L7" s="19">
        <f t="shared" si="2"/>
        <v>0</v>
      </c>
      <c r="M7" s="85"/>
      <c r="N7" s="86"/>
    </row>
    <row r="8" spans="1:14" ht="19.5" customHeight="1">
      <c r="A8" s="89" t="s">
        <v>45</v>
      </c>
      <c r="B8" s="16"/>
      <c r="C8" s="16" t="s">
        <v>24</v>
      </c>
      <c r="D8" s="106">
        <v>370</v>
      </c>
      <c r="E8" s="106"/>
      <c r="F8" s="98">
        <v>400</v>
      </c>
      <c r="G8" s="98"/>
      <c r="H8" s="17">
        <v>0</v>
      </c>
      <c r="I8" s="18">
        <v>5.5</v>
      </c>
      <c r="J8" s="17">
        <f t="shared" si="0"/>
        <v>0</v>
      </c>
      <c r="K8" s="19">
        <f t="shared" si="1"/>
        <v>0</v>
      </c>
      <c r="L8" s="19">
        <f t="shared" si="2"/>
        <v>0</v>
      </c>
      <c r="M8" s="85"/>
      <c r="N8" s="86"/>
    </row>
    <row r="9" spans="1:14" ht="19.5" customHeight="1">
      <c r="A9" s="24" t="s">
        <v>46</v>
      </c>
      <c r="B9" s="16"/>
      <c r="C9" s="16" t="s">
        <v>63</v>
      </c>
      <c r="D9" s="106">
        <v>15</v>
      </c>
      <c r="E9" s="106"/>
      <c r="F9" s="98">
        <v>25</v>
      </c>
      <c r="G9" s="98"/>
      <c r="H9" s="17">
        <v>0</v>
      </c>
      <c r="I9" s="18">
        <v>5.5</v>
      </c>
      <c r="J9" s="17">
        <f t="shared" si="0"/>
        <v>0</v>
      </c>
      <c r="K9" s="19">
        <f t="shared" si="1"/>
        <v>0</v>
      </c>
      <c r="L9" s="19">
        <f t="shared" si="2"/>
        <v>0</v>
      </c>
      <c r="M9" s="85"/>
      <c r="N9" s="86"/>
    </row>
    <row r="10" spans="1:14" ht="19.5" customHeight="1">
      <c r="A10" s="24" t="s">
        <v>52</v>
      </c>
      <c r="B10" s="16"/>
      <c r="C10" s="16" t="s">
        <v>24</v>
      </c>
      <c r="D10" s="106">
        <v>600</v>
      </c>
      <c r="E10" s="106"/>
      <c r="F10" s="98">
        <v>700</v>
      </c>
      <c r="G10" s="98"/>
      <c r="H10" s="17">
        <v>0</v>
      </c>
      <c r="I10" s="18">
        <v>5.5</v>
      </c>
      <c r="J10" s="17">
        <f t="shared" si="0"/>
        <v>0</v>
      </c>
      <c r="K10" s="19">
        <f t="shared" si="1"/>
        <v>0</v>
      </c>
      <c r="L10" s="19">
        <f t="shared" si="2"/>
        <v>0</v>
      </c>
      <c r="M10" s="85"/>
      <c r="N10" s="86"/>
    </row>
    <row r="11" spans="1:14" ht="19.5" customHeight="1">
      <c r="A11" s="24" t="s">
        <v>53</v>
      </c>
      <c r="B11" s="16"/>
      <c r="C11" s="16" t="s">
        <v>24</v>
      </c>
      <c r="D11" s="97">
        <v>2800</v>
      </c>
      <c r="E11" s="106"/>
      <c r="F11" s="97">
        <v>3000</v>
      </c>
      <c r="G11" s="98"/>
      <c r="H11" s="17">
        <v>0</v>
      </c>
      <c r="I11" s="18">
        <v>5.5</v>
      </c>
      <c r="J11" s="17">
        <v>0</v>
      </c>
      <c r="K11" s="19">
        <v>0</v>
      </c>
      <c r="L11" s="19">
        <v>0</v>
      </c>
      <c r="M11" s="85"/>
      <c r="N11" s="86"/>
    </row>
    <row r="12" spans="1:14" ht="19.5" customHeight="1">
      <c r="A12" s="24" t="s">
        <v>54</v>
      </c>
      <c r="B12" s="16"/>
      <c r="C12" s="16" t="s">
        <v>24</v>
      </c>
      <c r="D12" s="106">
        <v>20</v>
      </c>
      <c r="E12" s="106"/>
      <c r="F12" s="98">
        <v>30</v>
      </c>
      <c r="G12" s="98"/>
      <c r="H12" s="17">
        <v>0</v>
      </c>
      <c r="I12" s="18">
        <v>5.5</v>
      </c>
      <c r="J12" s="17">
        <v>0</v>
      </c>
      <c r="K12" s="19">
        <v>0</v>
      </c>
      <c r="L12" s="19">
        <v>0</v>
      </c>
      <c r="M12" s="85"/>
      <c r="N12" s="86"/>
    </row>
    <row r="13" spans="1:14" ht="19.5" customHeight="1">
      <c r="A13" s="24" t="s">
        <v>55</v>
      </c>
      <c r="B13" s="16"/>
      <c r="C13" s="16" t="s">
        <v>51</v>
      </c>
      <c r="D13" s="106">
        <v>90</v>
      </c>
      <c r="E13" s="106"/>
      <c r="F13" s="98">
        <v>120</v>
      </c>
      <c r="G13" s="98"/>
      <c r="H13" s="17">
        <v>0</v>
      </c>
      <c r="I13" s="18">
        <v>5.5</v>
      </c>
      <c r="J13" s="17">
        <v>0</v>
      </c>
      <c r="K13" s="19">
        <v>0</v>
      </c>
      <c r="L13" s="19">
        <v>0</v>
      </c>
      <c r="M13" s="85"/>
      <c r="N13" s="86"/>
    </row>
    <row r="14" spans="1:14" ht="19.5" customHeight="1">
      <c r="A14" s="24" t="s">
        <v>56</v>
      </c>
      <c r="B14" s="16"/>
      <c r="C14" s="22" t="s">
        <v>23</v>
      </c>
      <c r="D14" s="106">
        <v>40</v>
      </c>
      <c r="E14" s="106"/>
      <c r="F14" s="98">
        <v>50</v>
      </c>
      <c r="G14" s="98"/>
      <c r="H14" s="17">
        <v>0</v>
      </c>
      <c r="I14" s="18">
        <v>5.5</v>
      </c>
      <c r="J14" s="17">
        <v>0</v>
      </c>
      <c r="K14" s="19">
        <v>0</v>
      </c>
      <c r="L14" s="19">
        <v>0</v>
      </c>
      <c r="M14" s="85"/>
      <c r="N14" s="86"/>
    </row>
    <row r="15" spans="1:14" ht="19.5" customHeight="1">
      <c r="A15" s="24" t="s">
        <v>57</v>
      </c>
      <c r="B15" s="16"/>
      <c r="C15" s="16" t="s">
        <v>24</v>
      </c>
      <c r="D15" s="106">
        <v>30</v>
      </c>
      <c r="E15" s="106"/>
      <c r="F15" s="98">
        <v>50</v>
      </c>
      <c r="G15" s="98"/>
      <c r="H15" s="17">
        <v>0</v>
      </c>
      <c r="I15" s="18">
        <v>5.5</v>
      </c>
      <c r="J15" s="17">
        <v>0</v>
      </c>
      <c r="K15" s="19">
        <v>0</v>
      </c>
      <c r="L15" s="19">
        <v>0</v>
      </c>
      <c r="M15" s="85"/>
      <c r="N15" s="86"/>
    </row>
    <row r="16" spans="1:14" ht="19.5" customHeight="1">
      <c r="A16" s="24" t="s">
        <v>65</v>
      </c>
      <c r="B16" s="16"/>
      <c r="C16" s="16" t="s">
        <v>64</v>
      </c>
      <c r="D16" s="97">
        <v>30000</v>
      </c>
      <c r="E16" s="106"/>
      <c r="F16" s="97">
        <v>35000</v>
      </c>
      <c r="G16" s="98"/>
      <c r="H16" s="17">
        <v>0</v>
      </c>
      <c r="I16" s="18">
        <v>5.5</v>
      </c>
      <c r="J16" s="17">
        <v>0</v>
      </c>
      <c r="K16" s="19">
        <v>0</v>
      </c>
      <c r="L16" s="19">
        <v>0</v>
      </c>
      <c r="M16" s="85" t="s">
        <v>73</v>
      </c>
      <c r="N16" s="86"/>
    </row>
    <row r="17" spans="1:14" ht="19.5" customHeight="1">
      <c r="A17" s="24" t="s">
        <v>76</v>
      </c>
      <c r="B17" s="16"/>
      <c r="C17" s="16" t="s">
        <v>64</v>
      </c>
      <c r="D17" s="97">
        <v>15000</v>
      </c>
      <c r="E17" s="97"/>
      <c r="F17" s="97">
        <v>20000</v>
      </c>
      <c r="G17" s="97"/>
      <c r="H17" s="17">
        <v>0</v>
      </c>
      <c r="I17" s="18">
        <v>5.5</v>
      </c>
      <c r="J17" s="17">
        <v>0</v>
      </c>
      <c r="K17" s="19">
        <v>0</v>
      </c>
      <c r="L17" s="19">
        <v>0</v>
      </c>
      <c r="M17" s="85"/>
      <c r="N17" s="86"/>
    </row>
    <row r="18" spans="1:14" ht="19.5" customHeight="1">
      <c r="A18" s="89" t="s">
        <v>67</v>
      </c>
      <c r="B18" s="16"/>
      <c r="C18" s="16" t="s">
        <v>64</v>
      </c>
      <c r="D18" s="97">
        <v>2300</v>
      </c>
      <c r="E18" s="106"/>
      <c r="F18" s="97">
        <v>3000</v>
      </c>
      <c r="G18" s="98"/>
      <c r="H18" s="17">
        <v>0</v>
      </c>
      <c r="I18" s="18">
        <v>5.5</v>
      </c>
      <c r="J18" s="17">
        <v>0</v>
      </c>
      <c r="K18" s="19">
        <v>0</v>
      </c>
      <c r="L18" s="19">
        <v>0</v>
      </c>
      <c r="M18" s="85"/>
      <c r="N18" s="86"/>
    </row>
    <row r="19" spans="1:14" ht="19.5" customHeight="1">
      <c r="A19" s="89" t="s">
        <v>117</v>
      </c>
      <c r="B19" s="16"/>
      <c r="C19" s="16" t="s">
        <v>64</v>
      </c>
      <c r="D19" s="97">
        <v>1500</v>
      </c>
      <c r="E19" s="97"/>
      <c r="F19" s="97">
        <v>3000</v>
      </c>
      <c r="G19" s="97"/>
      <c r="H19" s="17">
        <v>0</v>
      </c>
      <c r="I19" s="18">
        <v>5.5</v>
      </c>
      <c r="J19" s="17">
        <v>0</v>
      </c>
      <c r="K19" s="19">
        <v>0</v>
      </c>
      <c r="L19" s="19">
        <v>0</v>
      </c>
      <c r="M19" s="85" t="s">
        <v>73</v>
      </c>
      <c r="N19" s="86"/>
    </row>
    <row r="20" spans="1:14" ht="19.5" customHeight="1">
      <c r="A20" s="89" t="s">
        <v>118</v>
      </c>
      <c r="B20" s="16"/>
      <c r="C20" s="16" t="s">
        <v>64</v>
      </c>
      <c r="D20" s="97">
        <v>600</v>
      </c>
      <c r="E20" s="97"/>
      <c r="F20" s="97">
        <v>800</v>
      </c>
      <c r="G20" s="97"/>
      <c r="H20" s="17">
        <v>0</v>
      </c>
      <c r="I20" s="18">
        <v>5.5</v>
      </c>
      <c r="J20" s="17">
        <v>0</v>
      </c>
      <c r="K20" s="19">
        <v>0</v>
      </c>
      <c r="L20" s="19">
        <v>0</v>
      </c>
      <c r="M20" s="85" t="s">
        <v>73</v>
      </c>
      <c r="N20" s="86"/>
    </row>
    <row r="21" spans="1:14" ht="19.5" customHeight="1">
      <c r="A21" s="24" t="s">
        <v>66</v>
      </c>
      <c r="B21" s="16"/>
      <c r="C21" s="16" t="s">
        <v>64</v>
      </c>
      <c r="D21" s="97">
        <v>2400</v>
      </c>
      <c r="E21" s="106"/>
      <c r="F21" s="97">
        <v>3000</v>
      </c>
      <c r="G21" s="98"/>
      <c r="H21" s="17">
        <v>0</v>
      </c>
      <c r="I21" s="18">
        <v>5.5</v>
      </c>
      <c r="J21" s="17">
        <v>0</v>
      </c>
      <c r="K21" s="19">
        <v>0</v>
      </c>
      <c r="L21" s="19">
        <v>0</v>
      </c>
      <c r="M21" s="85"/>
      <c r="N21" s="86"/>
    </row>
    <row r="22" spans="1:14" ht="19.5" customHeight="1">
      <c r="A22" s="24" t="s">
        <v>68</v>
      </c>
      <c r="B22" s="16"/>
      <c r="C22" s="16" t="s">
        <v>64</v>
      </c>
      <c r="D22" s="97">
        <v>2200</v>
      </c>
      <c r="E22" s="97"/>
      <c r="F22" s="97">
        <v>3000</v>
      </c>
      <c r="G22" s="97"/>
      <c r="H22" s="17">
        <v>0</v>
      </c>
      <c r="I22" s="18">
        <v>5.5</v>
      </c>
      <c r="J22" s="17">
        <v>0</v>
      </c>
      <c r="K22" s="19">
        <v>0</v>
      </c>
      <c r="L22" s="19">
        <v>0</v>
      </c>
      <c r="M22" s="85"/>
      <c r="N22" s="86"/>
    </row>
    <row r="23" spans="1:14" ht="19.5" customHeight="1">
      <c r="A23" s="24" t="s">
        <v>58</v>
      </c>
      <c r="B23" s="16"/>
      <c r="C23" s="16" t="s">
        <v>27</v>
      </c>
      <c r="D23" s="97">
        <v>1500</v>
      </c>
      <c r="E23" s="106"/>
      <c r="F23" s="97">
        <v>2000</v>
      </c>
      <c r="G23" s="98"/>
      <c r="H23" s="17">
        <v>0</v>
      </c>
      <c r="I23" s="18">
        <v>5.5</v>
      </c>
      <c r="J23" s="17">
        <v>0</v>
      </c>
      <c r="K23" s="19">
        <v>0</v>
      </c>
      <c r="L23" s="19">
        <v>0</v>
      </c>
      <c r="M23" s="85" t="s">
        <v>73</v>
      </c>
      <c r="N23" s="86"/>
    </row>
    <row r="24" spans="1:14" ht="19.5" customHeight="1">
      <c r="A24" s="24" t="s">
        <v>59</v>
      </c>
      <c r="B24" s="16"/>
      <c r="C24" s="16" t="s">
        <v>27</v>
      </c>
      <c r="D24" s="106">
        <v>600</v>
      </c>
      <c r="E24" s="106"/>
      <c r="F24" s="98">
        <v>800</v>
      </c>
      <c r="G24" s="98"/>
      <c r="H24" s="17">
        <v>0</v>
      </c>
      <c r="I24" s="18">
        <v>5.5</v>
      </c>
      <c r="J24" s="17">
        <v>0</v>
      </c>
      <c r="K24" s="19">
        <v>0</v>
      </c>
      <c r="L24" s="19">
        <v>0</v>
      </c>
      <c r="M24" s="85"/>
      <c r="N24" s="86"/>
    </row>
    <row r="25" spans="1:14" ht="19.5" customHeight="1">
      <c r="A25" s="24" t="s">
        <v>115</v>
      </c>
      <c r="B25" s="16"/>
      <c r="C25" s="16" t="s">
        <v>27</v>
      </c>
      <c r="D25" s="97">
        <v>1500</v>
      </c>
      <c r="E25" s="106"/>
      <c r="F25" s="97">
        <v>3000</v>
      </c>
      <c r="G25" s="97"/>
      <c r="H25" s="17">
        <v>0</v>
      </c>
      <c r="I25" s="18">
        <v>5.5</v>
      </c>
      <c r="J25" s="17">
        <v>0</v>
      </c>
      <c r="K25" s="19">
        <v>0</v>
      </c>
      <c r="L25" s="19">
        <v>0</v>
      </c>
      <c r="M25" s="85" t="s">
        <v>73</v>
      </c>
      <c r="N25" s="86"/>
    </row>
    <row r="26" spans="1:14" ht="19.5" customHeight="1">
      <c r="A26" s="24" t="s">
        <v>69</v>
      </c>
      <c r="B26" s="16"/>
      <c r="C26" s="16" t="s">
        <v>64</v>
      </c>
      <c r="D26" s="97">
        <v>1500</v>
      </c>
      <c r="E26" s="106"/>
      <c r="F26" s="97">
        <v>2000</v>
      </c>
      <c r="G26" s="98"/>
      <c r="H26" s="17">
        <v>0</v>
      </c>
      <c r="I26" s="18">
        <v>5.5</v>
      </c>
      <c r="J26" s="17">
        <v>0</v>
      </c>
      <c r="K26" s="19">
        <v>0</v>
      </c>
      <c r="L26" s="19">
        <v>0</v>
      </c>
      <c r="M26" s="85"/>
      <c r="N26" s="86"/>
    </row>
    <row r="27" spans="1:14" ht="19.5" customHeight="1">
      <c r="A27" s="24" t="s">
        <v>70</v>
      </c>
      <c r="B27" s="16"/>
      <c r="C27" s="16" t="s">
        <v>64</v>
      </c>
      <c r="D27" s="97">
        <v>1500</v>
      </c>
      <c r="E27" s="106"/>
      <c r="F27" s="97">
        <v>2000</v>
      </c>
      <c r="G27" s="98"/>
      <c r="H27" s="17">
        <v>0</v>
      </c>
      <c r="I27" s="18">
        <v>5.5</v>
      </c>
      <c r="J27" s="17">
        <v>0</v>
      </c>
      <c r="K27" s="19">
        <v>0</v>
      </c>
      <c r="L27" s="19">
        <v>0</v>
      </c>
      <c r="M27" s="85"/>
      <c r="N27" s="86"/>
    </row>
    <row r="28" spans="1:14" ht="19.5" customHeight="1">
      <c r="A28" s="24" t="s">
        <v>116</v>
      </c>
      <c r="B28" s="16"/>
      <c r="C28" s="16" t="s">
        <v>64</v>
      </c>
      <c r="D28" s="97">
        <v>1500</v>
      </c>
      <c r="E28" s="97"/>
      <c r="F28" s="97">
        <v>2000</v>
      </c>
      <c r="G28" s="97"/>
      <c r="H28" s="17">
        <v>0</v>
      </c>
      <c r="I28" s="18">
        <v>5.5</v>
      </c>
      <c r="J28" s="17">
        <v>0</v>
      </c>
      <c r="K28" s="19">
        <v>0</v>
      </c>
      <c r="L28" s="19">
        <v>0</v>
      </c>
      <c r="M28" s="85"/>
      <c r="N28" s="86"/>
    </row>
    <row r="29" spans="1:14" ht="19.5" customHeight="1">
      <c r="A29" s="24" t="s">
        <v>71</v>
      </c>
      <c r="B29" s="16"/>
      <c r="C29" s="16" t="s">
        <v>64</v>
      </c>
      <c r="D29" s="97">
        <v>1000</v>
      </c>
      <c r="E29" s="106"/>
      <c r="F29" s="97">
        <v>2000</v>
      </c>
      <c r="G29" s="98"/>
      <c r="H29" s="17">
        <v>0</v>
      </c>
      <c r="I29" s="18">
        <v>5.5</v>
      </c>
      <c r="J29" s="17">
        <v>0</v>
      </c>
      <c r="K29" s="19">
        <v>0</v>
      </c>
      <c r="L29" s="19">
        <v>0</v>
      </c>
      <c r="M29" s="85"/>
      <c r="N29" s="86"/>
    </row>
    <row r="30" spans="1:14" ht="19.5" customHeight="1">
      <c r="A30" s="24" t="s">
        <v>72</v>
      </c>
      <c r="B30" s="16"/>
      <c r="C30" s="16" t="s">
        <v>64</v>
      </c>
      <c r="D30" s="97">
        <v>1500</v>
      </c>
      <c r="E30" s="97"/>
      <c r="F30" s="97">
        <v>2000</v>
      </c>
      <c r="G30" s="97"/>
      <c r="H30" s="17">
        <v>0</v>
      </c>
      <c r="I30" s="18">
        <v>5.5</v>
      </c>
      <c r="J30" s="17">
        <v>0</v>
      </c>
      <c r="K30" s="19">
        <v>0</v>
      </c>
      <c r="L30" s="19">
        <v>0</v>
      </c>
      <c r="M30" s="85"/>
      <c r="N30" s="86"/>
    </row>
    <row r="31" spans="1:14" ht="19.5" customHeight="1">
      <c r="A31" s="24" t="s">
        <v>47</v>
      </c>
      <c r="B31" s="16"/>
      <c r="C31" s="22" t="s">
        <v>75</v>
      </c>
      <c r="D31" s="106">
        <v>12</v>
      </c>
      <c r="E31" s="106"/>
      <c r="F31" s="98">
        <v>25</v>
      </c>
      <c r="G31" s="98"/>
      <c r="H31" s="17">
        <v>0</v>
      </c>
      <c r="I31" s="18">
        <v>5.5</v>
      </c>
      <c r="J31" s="17">
        <f aca="true" t="shared" si="3" ref="J31:J39">H31*I31%+H31</f>
        <v>0</v>
      </c>
      <c r="K31" s="19">
        <f aca="true" t="shared" si="4" ref="K31:K39">J31*D31</f>
        <v>0</v>
      </c>
      <c r="L31" s="19">
        <f>J31*F31</f>
        <v>0</v>
      </c>
      <c r="M31" s="85"/>
      <c r="N31" s="86"/>
    </row>
    <row r="32" spans="1:14" ht="19.5" customHeight="1">
      <c r="A32" s="24" t="s">
        <v>48</v>
      </c>
      <c r="B32" s="16"/>
      <c r="C32" s="22" t="s">
        <v>75</v>
      </c>
      <c r="D32" s="106">
        <v>120</v>
      </c>
      <c r="E32" s="106"/>
      <c r="F32" s="98">
        <v>200</v>
      </c>
      <c r="G32" s="98"/>
      <c r="H32" s="17">
        <v>0</v>
      </c>
      <c r="I32" s="18">
        <v>5.5</v>
      </c>
      <c r="J32" s="17">
        <f t="shared" si="3"/>
        <v>0</v>
      </c>
      <c r="K32" s="19">
        <f t="shared" si="4"/>
        <v>0</v>
      </c>
      <c r="L32" s="19">
        <f>J32*F32</f>
        <v>0</v>
      </c>
      <c r="M32" s="85"/>
      <c r="N32" s="86"/>
    </row>
    <row r="33" spans="1:14" ht="19.5" customHeight="1">
      <c r="A33" s="24" t="s">
        <v>49</v>
      </c>
      <c r="B33" s="16"/>
      <c r="C33" s="16" t="s">
        <v>9</v>
      </c>
      <c r="D33" s="106">
        <v>20</v>
      </c>
      <c r="E33" s="106"/>
      <c r="F33" s="98">
        <v>30</v>
      </c>
      <c r="G33" s="98"/>
      <c r="H33" s="17">
        <v>0</v>
      </c>
      <c r="I33" s="18">
        <v>5.5</v>
      </c>
      <c r="J33" s="17">
        <f t="shared" si="3"/>
        <v>0</v>
      </c>
      <c r="K33" s="19">
        <f t="shared" si="4"/>
        <v>0</v>
      </c>
      <c r="L33" s="19">
        <f>J33*F33</f>
        <v>0</v>
      </c>
      <c r="M33" s="85"/>
      <c r="N33" s="86"/>
    </row>
    <row r="34" spans="1:14" ht="19.5" customHeight="1">
      <c r="A34" s="24" t="s">
        <v>50</v>
      </c>
      <c r="B34" s="16"/>
      <c r="C34" s="16" t="s">
        <v>51</v>
      </c>
      <c r="D34" s="106">
        <v>10</v>
      </c>
      <c r="E34" s="106"/>
      <c r="F34" s="98">
        <v>25</v>
      </c>
      <c r="G34" s="98"/>
      <c r="H34" s="17">
        <v>0</v>
      </c>
      <c r="I34" s="18">
        <v>5.5</v>
      </c>
      <c r="J34" s="17">
        <f t="shared" si="3"/>
        <v>0</v>
      </c>
      <c r="K34" s="19">
        <f t="shared" si="4"/>
        <v>0</v>
      </c>
      <c r="L34" s="19">
        <f>J34*F34</f>
        <v>0</v>
      </c>
      <c r="M34" s="85"/>
      <c r="N34" s="86"/>
    </row>
    <row r="35" spans="1:14" ht="19.5" customHeight="1">
      <c r="A35" s="24" t="s">
        <v>26</v>
      </c>
      <c r="B35" s="16"/>
      <c r="C35" s="16" t="s">
        <v>27</v>
      </c>
      <c r="D35" s="106">
        <v>330</v>
      </c>
      <c r="E35" s="106"/>
      <c r="F35" s="98">
        <v>400</v>
      </c>
      <c r="G35" s="98"/>
      <c r="H35" s="17">
        <v>0</v>
      </c>
      <c r="I35" s="18">
        <v>5.5</v>
      </c>
      <c r="J35" s="17">
        <f t="shared" si="3"/>
        <v>0</v>
      </c>
      <c r="K35" s="19">
        <f t="shared" si="4"/>
        <v>0</v>
      </c>
      <c r="L35" s="19">
        <f>J35*E35</f>
        <v>0</v>
      </c>
      <c r="M35" s="19"/>
      <c r="N35" s="90"/>
    </row>
    <row r="36" spans="1:14" ht="19.5" customHeight="1">
      <c r="A36" s="24" t="s">
        <v>28</v>
      </c>
      <c r="B36" s="16"/>
      <c r="C36" s="16" t="s">
        <v>27</v>
      </c>
      <c r="D36" s="106">
        <v>300</v>
      </c>
      <c r="E36" s="106"/>
      <c r="F36" s="98">
        <v>400</v>
      </c>
      <c r="G36" s="98"/>
      <c r="H36" s="17">
        <v>0</v>
      </c>
      <c r="I36" s="18">
        <v>5.5</v>
      </c>
      <c r="J36" s="17">
        <f t="shared" si="3"/>
        <v>0</v>
      </c>
      <c r="K36" s="19">
        <f t="shared" si="4"/>
        <v>0</v>
      </c>
      <c r="L36" s="19">
        <f>J36*E36</f>
        <v>0</v>
      </c>
      <c r="M36" s="85" t="s">
        <v>73</v>
      </c>
      <c r="N36" s="90"/>
    </row>
    <row r="37" spans="1:14" ht="19.5" customHeight="1">
      <c r="A37" s="89" t="s">
        <v>29</v>
      </c>
      <c r="B37" s="16"/>
      <c r="C37" s="16" t="s">
        <v>27</v>
      </c>
      <c r="D37" s="106">
        <v>24</v>
      </c>
      <c r="E37" s="106"/>
      <c r="F37" s="98">
        <v>30</v>
      </c>
      <c r="G37" s="98"/>
      <c r="H37" s="17">
        <v>0</v>
      </c>
      <c r="I37" s="18">
        <v>5.5</v>
      </c>
      <c r="J37" s="17">
        <f t="shared" si="3"/>
        <v>0</v>
      </c>
      <c r="K37" s="19">
        <f t="shared" si="4"/>
        <v>0</v>
      </c>
      <c r="L37" s="19">
        <f>J37*E37</f>
        <v>0</v>
      </c>
      <c r="M37" s="19"/>
      <c r="N37" s="91"/>
    </row>
    <row r="38" spans="1:14" ht="19.5" customHeight="1">
      <c r="A38" s="89" t="s">
        <v>30</v>
      </c>
      <c r="B38" s="16"/>
      <c r="C38" s="16" t="s">
        <v>27</v>
      </c>
      <c r="D38" s="106">
        <v>66</v>
      </c>
      <c r="E38" s="106"/>
      <c r="F38" s="98">
        <v>70</v>
      </c>
      <c r="G38" s="98"/>
      <c r="H38" s="17">
        <v>0</v>
      </c>
      <c r="I38" s="18">
        <v>5.5</v>
      </c>
      <c r="J38" s="17">
        <f t="shared" si="3"/>
        <v>0</v>
      </c>
      <c r="K38" s="19">
        <f t="shared" si="4"/>
        <v>0</v>
      </c>
      <c r="L38" s="19">
        <f>J38*E38</f>
        <v>0</v>
      </c>
      <c r="M38" s="19"/>
      <c r="N38" s="92"/>
    </row>
    <row r="39" spans="1:14" ht="19.5" customHeight="1">
      <c r="A39" s="24" t="s">
        <v>31</v>
      </c>
      <c r="B39" s="16"/>
      <c r="C39" s="16" t="s">
        <v>27</v>
      </c>
      <c r="D39" s="106">
        <v>150</v>
      </c>
      <c r="E39" s="106"/>
      <c r="F39" s="98">
        <v>170</v>
      </c>
      <c r="G39" s="98"/>
      <c r="H39" s="17">
        <v>0</v>
      </c>
      <c r="I39" s="18">
        <v>5.5</v>
      </c>
      <c r="J39" s="17">
        <f t="shared" si="3"/>
        <v>0</v>
      </c>
      <c r="K39" s="19">
        <f t="shared" si="4"/>
        <v>0</v>
      </c>
      <c r="L39" s="19">
        <f>J39*E39</f>
        <v>0</v>
      </c>
      <c r="M39" s="19"/>
      <c r="N39" s="90"/>
    </row>
    <row r="40" spans="1:14" ht="19.5" customHeight="1">
      <c r="A40" s="24" t="s">
        <v>32</v>
      </c>
      <c r="B40" s="16"/>
      <c r="C40" s="16" t="s">
        <v>27</v>
      </c>
      <c r="D40" s="106">
        <v>15</v>
      </c>
      <c r="E40" s="106"/>
      <c r="F40" s="98">
        <v>20</v>
      </c>
      <c r="G40" s="98"/>
      <c r="H40" s="17">
        <v>0</v>
      </c>
      <c r="I40" s="18">
        <v>5.5</v>
      </c>
      <c r="J40" s="17">
        <v>0</v>
      </c>
      <c r="K40" s="19">
        <v>0</v>
      </c>
      <c r="L40" s="19">
        <v>0</v>
      </c>
      <c r="M40" s="19"/>
      <c r="N40" s="90"/>
    </row>
    <row r="41" spans="1:14" ht="19.5" customHeight="1">
      <c r="A41" s="24" t="s">
        <v>33</v>
      </c>
      <c r="B41" s="16"/>
      <c r="C41" s="16" t="s">
        <v>27</v>
      </c>
      <c r="D41" s="106">
        <v>10</v>
      </c>
      <c r="E41" s="106"/>
      <c r="F41" s="98">
        <v>20</v>
      </c>
      <c r="G41" s="98"/>
      <c r="H41" s="17">
        <v>0</v>
      </c>
      <c r="I41" s="18">
        <v>5.5</v>
      </c>
      <c r="J41" s="17">
        <v>0</v>
      </c>
      <c r="K41" s="19">
        <v>0</v>
      </c>
      <c r="L41" s="19">
        <v>0</v>
      </c>
      <c r="M41" s="85" t="s">
        <v>73</v>
      </c>
      <c r="N41" s="92"/>
    </row>
    <row r="42" spans="1:14" ht="19.5" customHeight="1">
      <c r="A42" s="24" t="s">
        <v>34</v>
      </c>
      <c r="B42" s="16"/>
      <c r="C42" s="16" t="s">
        <v>23</v>
      </c>
      <c r="D42" s="106">
        <v>9</v>
      </c>
      <c r="E42" s="106"/>
      <c r="F42" s="98">
        <v>12</v>
      </c>
      <c r="G42" s="98"/>
      <c r="H42" s="17">
        <v>0</v>
      </c>
      <c r="I42" s="18">
        <v>5.5</v>
      </c>
      <c r="J42" s="17">
        <v>0</v>
      </c>
      <c r="K42" s="19">
        <v>0</v>
      </c>
      <c r="L42" s="19">
        <v>0</v>
      </c>
      <c r="M42" s="19"/>
      <c r="N42" s="92"/>
    </row>
    <row r="43" spans="1:14" ht="19.5" customHeight="1">
      <c r="A43" s="24" t="s">
        <v>35</v>
      </c>
      <c r="B43" s="16"/>
      <c r="C43" s="16" t="s">
        <v>27</v>
      </c>
      <c r="D43" s="106">
        <v>20</v>
      </c>
      <c r="E43" s="106"/>
      <c r="F43" s="98">
        <v>30</v>
      </c>
      <c r="G43" s="98"/>
      <c r="H43" s="17">
        <v>0</v>
      </c>
      <c r="I43" s="18">
        <v>5.5</v>
      </c>
      <c r="J43" s="17">
        <v>0</v>
      </c>
      <c r="K43" s="19">
        <v>0</v>
      </c>
      <c r="L43" s="19">
        <v>0</v>
      </c>
      <c r="M43" s="19"/>
      <c r="N43" s="92"/>
    </row>
    <row r="44" spans="1:14" ht="19.5" customHeight="1">
      <c r="A44" s="24" t="s">
        <v>36</v>
      </c>
      <c r="B44" s="16"/>
      <c r="C44" s="16" t="s">
        <v>27</v>
      </c>
      <c r="D44" s="106">
        <v>65</v>
      </c>
      <c r="E44" s="106"/>
      <c r="F44" s="98">
        <v>80</v>
      </c>
      <c r="G44" s="98"/>
      <c r="H44" s="17">
        <v>0</v>
      </c>
      <c r="I44" s="18">
        <v>5.5</v>
      </c>
      <c r="J44" s="17">
        <v>0</v>
      </c>
      <c r="K44" s="19">
        <v>0</v>
      </c>
      <c r="L44" s="19">
        <v>0</v>
      </c>
      <c r="M44" s="85" t="s">
        <v>73</v>
      </c>
      <c r="N44" s="92"/>
    </row>
    <row r="45" spans="1:14" ht="19.5" customHeight="1">
      <c r="A45" s="24" t="s">
        <v>37</v>
      </c>
      <c r="B45" s="16"/>
      <c r="C45" s="16" t="s">
        <v>27</v>
      </c>
      <c r="D45" s="106">
        <v>15</v>
      </c>
      <c r="E45" s="106"/>
      <c r="F45" s="98">
        <v>25</v>
      </c>
      <c r="G45" s="98"/>
      <c r="H45" s="17">
        <v>0</v>
      </c>
      <c r="I45" s="18">
        <v>5.5</v>
      </c>
      <c r="J45" s="17">
        <v>0</v>
      </c>
      <c r="K45" s="19">
        <v>0</v>
      </c>
      <c r="L45" s="19">
        <v>0</v>
      </c>
      <c r="M45" s="19"/>
      <c r="N45" s="92"/>
    </row>
    <row r="46" spans="1:14" ht="19.5" customHeight="1">
      <c r="A46" s="24" t="s">
        <v>38</v>
      </c>
      <c r="B46" s="16"/>
      <c r="C46" s="16" t="s">
        <v>27</v>
      </c>
      <c r="D46" s="106">
        <v>14</v>
      </c>
      <c r="E46" s="106"/>
      <c r="F46" s="98">
        <v>20</v>
      </c>
      <c r="G46" s="98"/>
      <c r="H46" s="17">
        <v>0</v>
      </c>
      <c r="I46" s="18">
        <v>5.5</v>
      </c>
      <c r="J46" s="17">
        <v>0</v>
      </c>
      <c r="K46" s="19">
        <v>0</v>
      </c>
      <c r="L46" s="19">
        <v>0</v>
      </c>
      <c r="M46" s="19"/>
      <c r="N46" s="92"/>
    </row>
    <row r="47" spans="1:14" ht="19.5" customHeight="1">
      <c r="A47" s="24" t="s">
        <v>39</v>
      </c>
      <c r="B47" s="16"/>
      <c r="C47" s="16" t="s">
        <v>27</v>
      </c>
      <c r="D47" s="106">
        <v>15</v>
      </c>
      <c r="E47" s="106"/>
      <c r="F47" s="98">
        <v>25</v>
      </c>
      <c r="G47" s="98"/>
      <c r="H47" s="17">
        <v>0</v>
      </c>
      <c r="I47" s="18">
        <v>5.5</v>
      </c>
      <c r="J47" s="17">
        <v>0</v>
      </c>
      <c r="K47" s="19">
        <v>0</v>
      </c>
      <c r="L47" s="19">
        <v>0</v>
      </c>
      <c r="M47" s="19"/>
      <c r="N47" s="92"/>
    </row>
    <row r="48" spans="1:14" ht="19.5" customHeight="1">
      <c r="A48" s="24" t="s">
        <v>40</v>
      </c>
      <c r="B48" s="16"/>
      <c r="C48" s="16" t="s">
        <v>27</v>
      </c>
      <c r="D48" s="106">
        <v>30</v>
      </c>
      <c r="E48" s="106"/>
      <c r="F48" s="98">
        <v>40</v>
      </c>
      <c r="G48" s="98"/>
      <c r="H48" s="17">
        <v>0</v>
      </c>
      <c r="I48" s="18">
        <v>5.5</v>
      </c>
      <c r="J48" s="17">
        <v>0</v>
      </c>
      <c r="K48" s="19">
        <v>0</v>
      </c>
      <c r="L48" s="19">
        <v>0</v>
      </c>
      <c r="M48" s="85"/>
      <c r="N48" s="92"/>
    </row>
    <row r="49" spans="1:14" ht="19.5" customHeight="1">
      <c r="A49" s="24" t="s">
        <v>41</v>
      </c>
      <c r="B49" s="16"/>
      <c r="C49" s="16" t="s">
        <v>27</v>
      </c>
      <c r="D49" s="106">
        <v>20</v>
      </c>
      <c r="E49" s="106"/>
      <c r="F49" s="98">
        <v>30</v>
      </c>
      <c r="G49" s="98"/>
      <c r="H49" s="17">
        <v>0</v>
      </c>
      <c r="I49" s="18">
        <v>5.5</v>
      </c>
      <c r="J49" s="17">
        <v>0</v>
      </c>
      <c r="K49" s="19">
        <v>0</v>
      </c>
      <c r="L49" s="19">
        <v>0</v>
      </c>
      <c r="M49" s="19"/>
      <c r="N49" s="92"/>
    </row>
    <row r="50" spans="1:14" ht="12.75" customHeight="1">
      <c r="A50" s="20"/>
      <c r="B50" s="4"/>
      <c r="C50" s="4"/>
      <c r="D50" s="4"/>
      <c r="E50" s="4"/>
      <c r="F50" s="179" t="s">
        <v>62</v>
      </c>
      <c r="G50" s="110"/>
      <c r="H50" s="110"/>
      <c r="I50" s="110"/>
      <c r="J50" s="180"/>
      <c r="K50" s="178">
        <f>SUM('[1]LOT N°01'!K37:K52)</f>
        <v>0</v>
      </c>
      <c r="L50" s="178">
        <f>SUM('[1]LOT N°01'!L37:L52)</f>
        <v>0</v>
      </c>
      <c r="M50" s="21"/>
      <c r="N50" s="4"/>
    </row>
    <row r="51" spans="1:14" ht="12.75" customHeight="1">
      <c r="A51" s="20"/>
      <c r="B51" s="4"/>
      <c r="C51" s="4"/>
      <c r="D51" s="4"/>
      <c r="E51" s="4"/>
      <c r="F51" s="181"/>
      <c r="G51" s="182"/>
      <c r="H51" s="182"/>
      <c r="I51" s="182"/>
      <c r="J51" s="183"/>
      <c r="K51" s="178"/>
      <c r="L51" s="178"/>
      <c r="M51" s="21"/>
      <c r="N51" s="4"/>
    </row>
    <row r="52" spans="1:14" ht="12.75" customHeight="1">
      <c r="A52" s="2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 customHeight="1">
      <c r="A53" s="20"/>
      <c r="B53" s="9" t="s">
        <v>11</v>
      </c>
      <c r="C53" s="113" t="s">
        <v>12</v>
      </c>
      <c r="D53" s="113"/>
      <c r="E53" s="113"/>
      <c r="F53" s="9"/>
      <c r="G53" s="4"/>
      <c r="H53" s="4"/>
      <c r="I53" s="4"/>
      <c r="J53" s="4"/>
      <c r="K53" s="170" t="s">
        <v>10</v>
      </c>
      <c r="L53" s="170"/>
      <c r="M53" s="170"/>
      <c r="N53" s="170"/>
    </row>
    <row r="54" spans="1:14" ht="12.75" customHeight="1">
      <c r="A54" s="20"/>
      <c r="B54" s="10" t="s">
        <v>13</v>
      </c>
      <c r="C54" s="113" t="s">
        <v>17</v>
      </c>
      <c r="D54" s="113"/>
      <c r="E54" s="113"/>
      <c r="F54" s="113"/>
      <c r="G54" s="4"/>
      <c r="H54" s="4"/>
      <c r="I54" s="4"/>
      <c r="J54" s="4"/>
      <c r="K54" s="171"/>
      <c r="L54" s="172"/>
      <c r="M54" s="172"/>
      <c r="N54" s="173"/>
    </row>
    <row r="55" spans="1:14" ht="12.75" customHeight="1">
      <c r="A55" s="20"/>
      <c r="B55" s="10" t="s">
        <v>14</v>
      </c>
      <c r="C55" s="113" t="s">
        <v>18</v>
      </c>
      <c r="D55" s="113"/>
      <c r="E55" s="113"/>
      <c r="F55" s="113"/>
      <c r="G55" s="4"/>
      <c r="H55" s="4"/>
      <c r="I55" s="4"/>
      <c r="J55" s="4"/>
      <c r="K55" s="174"/>
      <c r="L55" s="9"/>
      <c r="M55" s="9"/>
      <c r="N55" s="175"/>
    </row>
    <row r="56" spans="1:14" ht="12.75" customHeight="1">
      <c r="A56" s="20"/>
      <c r="B56" s="10" t="s">
        <v>15</v>
      </c>
      <c r="C56" s="113" t="s">
        <v>19</v>
      </c>
      <c r="D56" s="113"/>
      <c r="E56" s="113"/>
      <c r="F56" s="113"/>
      <c r="G56" s="4"/>
      <c r="H56" s="4"/>
      <c r="I56" s="4"/>
      <c r="J56" s="4"/>
      <c r="K56" s="174"/>
      <c r="L56" s="9"/>
      <c r="M56" s="9"/>
      <c r="N56" s="175"/>
    </row>
    <row r="57" spans="1:14" ht="12.75" customHeight="1">
      <c r="A57" s="6"/>
      <c r="B57" s="10" t="s">
        <v>16</v>
      </c>
      <c r="C57" s="113" t="s">
        <v>20</v>
      </c>
      <c r="D57" s="113"/>
      <c r="E57" s="113"/>
      <c r="F57" s="113"/>
      <c r="G57" s="4"/>
      <c r="H57" s="4"/>
      <c r="I57" s="4"/>
      <c r="J57" s="4"/>
      <c r="K57" s="174"/>
      <c r="L57" s="9"/>
      <c r="M57" s="9"/>
      <c r="N57" s="175"/>
    </row>
    <row r="58" spans="1:14" ht="12.75" customHeight="1">
      <c r="A58" s="6"/>
      <c r="B58" s="9"/>
      <c r="C58" s="9"/>
      <c r="D58" s="9"/>
      <c r="E58" s="9"/>
      <c r="F58" s="9"/>
      <c r="G58" s="4"/>
      <c r="H58" s="4"/>
      <c r="I58" s="4"/>
      <c r="J58" s="4"/>
      <c r="K58" s="174"/>
      <c r="L58" s="9"/>
      <c r="M58" s="9"/>
      <c r="N58" s="175"/>
    </row>
    <row r="59" spans="1:14" ht="12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174"/>
      <c r="L59" s="9"/>
      <c r="M59" s="9"/>
      <c r="N59" s="175"/>
    </row>
    <row r="60" spans="1:14" ht="12.75" customHeight="1">
      <c r="A60" s="6"/>
      <c r="B60" s="4"/>
      <c r="C60" s="4"/>
      <c r="D60" s="4"/>
      <c r="E60" s="4"/>
      <c r="F60" s="4"/>
      <c r="G60" s="4"/>
      <c r="H60" s="4"/>
      <c r="I60" s="4"/>
      <c r="J60" s="14"/>
      <c r="K60" s="174"/>
      <c r="L60" s="9"/>
      <c r="M60" s="9"/>
      <c r="N60" s="175"/>
    </row>
    <row r="61" spans="1:14" ht="12.75" customHeight="1">
      <c r="A61" s="6"/>
      <c r="B61" s="4"/>
      <c r="C61" s="4"/>
      <c r="D61" s="4"/>
      <c r="E61" s="4"/>
      <c r="F61" s="4"/>
      <c r="G61" s="4"/>
      <c r="H61" s="4"/>
      <c r="I61" s="4"/>
      <c r="J61" s="14"/>
      <c r="K61" s="176"/>
      <c r="L61" s="169"/>
      <c r="M61" s="169"/>
      <c r="N61" s="177"/>
    </row>
    <row r="62" spans="1:14" ht="12.75" customHeight="1">
      <c r="A62" s="6"/>
      <c r="B62" s="4"/>
      <c r="C62" s="4"/>
      <c r="D62" s="4"/>
      <c r="E62" s="4"/>
      <c r="F62" s="4"/>
      <c r="G62" s="4"/>
      <c r="H62" s="4"/>
      <c r="I62" s="4"/>
      <c r="J62" s="14"/>
      <c r="K62" s="4"/>
      <c r="L62" s="4"/>
      <c r="M62" s="4"/>
      <c r="N62" s="4"/>
    </row>
    <row r="63" spans="1:14" ht="12.75" customHeight="1">
      <c r="A63" s="6"/>
      <c r="B63" s="4"/>
      <c r="C63" s="4"/>
      <c r="D63" s="4"/>
      <c r="E63" s="4"/>
      <c r="F63" s="4"/>
      <c r="G63" s="4"/>
      <c r="H63" s="4"/>
      <c r="I63" s="4"/>
      <c r="J63" s="14"/>
      <c r="K63" s="4"/>
      <c r="L63" s="4"/>
      <c r="M63" s="4"/>
      <c r="N63" s="4"/>
    </row>
    <row r="64" spans="1:14" ht="12.75" customHeight="1">
      <c r="A64" s="6"/>
      <c r="B64" s="4"/>
      <c r="C64" s="4"/>
      <c r="D64" s="4"/>
      <c r="E64" s="4"/>
      <c r="F64" s="4"/>
      <c r="G64" s="4"/>
      <c r="H64" s="4"/>
      <c r="I64" s="4"/>
      <c r="J64" s="14"/>
      <c r="K64" s="4"/>
      <c r="L64" s="4"/>
      <c r="M64" s="4"/>
      <c r="N64" s="4"/>
    </row>
    <row r="65" spans="1:14" ht="12.75" customHeight="1">
      <c r="A65" s="6"/>
      <c r="B65" s="4"/>
      <c r="C65" s="4"/>
      <c r="D65" s="4"/>
      <c r="E65" s="4"/>
      <c r="F65" s="4"/>
      <c r="G65" s="4"/>
      <c r="H65" s="4"/>
      <c r="I65" s="4"/>
      <c r="J65" s="14"/>
      <c r="K65" s="4"/>
      <c r="L65" s="4"/>
      <c r="M65" s="4"/>
      <c r="N65" s="4"/>
    </row>
    <row r="66" spans="1:14" ht="12.75" customHeight="1">
      <c r="A66" s="6"/>
      <c r="B66" s="4"/>
      <c r="C66" s="4"/>
      <c r="D66" s="4"/>
      <c r="E66" s="4"/>
      <c r="F66" s="4"/>
      <c r="G66" s="4"/>
      <c r="H66" s="4"/>
      <c r="I66" s="4"/>
      <c r="J66" s="14"/>
      <c r="K66" s="4"/>
      <c r="L66" s="4"/>
      <c r="M66" s="4"/>
      <c r="N66" s="4"/>
    </row>
    <row r="67" spans="1:14" ht="12.75" customHeight="1">
      <c r="A67" s="6"/>
      <c r="B67" s="4"/>
      <c r="C67" s="4"/>
      <c r="D67" s="4"/>
      <c r="E67" s="4"/>
      <c r="F67" s="4"/>
      <c r="G67" s="4"/>
      <c r="H67" s="4"/>
      <c r="I67" s="4"/>
      <c r="J67" s="14"/>
      <c r="K67" s="4"/>
      <c r="L67" s="4"/>
      <c r="M67" s="4"/>
      <c r="N67" s="4"/>
    </row>
    <row r="68" spans="1:14" ht="12.75" customHeight="1">
      <c r="A68" s="6"/>
      <c r="B68" s="4"/>
      <c r="C68" s="4"/>
      <c r="D68" s="4"/>
      <c r="E68" s="4"/>
      <c r="F68" s="4"/>
      <c r="G68" s="4"/>
      <c r="H68" s="4"/>
      <c r="I68" s="4"/>
      <c r="J68" s="14"/>
      <c r="K68" s="4"/>
      <c r="L68" s="4"/>
      <c r="M68" s="4"/>
      <c r="N68" s="4"/>
    </row>
    <row r="69" spans="1:14" ht="12.75" customHeight="1">
      <c r="A69" s="6"/>
      <c r="B69" s="4"/>
      <c r="C69" s="4"/>
      <c r="D69" s="4"/>
      <c r="E69" s="4"/>
      <c r="F69" s="4"/>
      <c r="G69" s="4"/>
      <c r="H69" s="4"/>
      <c r="I69" s="4"/>
      <c r="J69" s="14"/>
      <c r="K69" s="4"/>
      <c r="L69" s="4"/>
      <c r="M69" s="4"/>
      <c r="N69" s="4"/>
    </row>
    <row r="70" spans="1:14" ht="12.75" customHeight="1">
      <c r="A70" s="6"/>
      <c r="B70" s="4"/>
      <c r="C70" s="4"/>
      <c r="D70" s="4"/>
      <c r="E70" s="4"/>
      <c r="F70" s="4"/>
      <c r="G70" s="4"/>
      <c r="H70" s="4"/>
      <c r="I70" s="4"/>
      <c r="J70" s="14"/>
      <c r="K70" s="4"/>
      <c r="L70" s="4"/>
      <c r="M70" s="4"/>
      <c r="N70" s="4"/>
    </row>
    <row r="71" spans="1:14" ht="12.75" customHeight="1">
      <c r="A71" s="7"/>
      <c r="B71" s="4"/>
      <c r="C71" s="4"/>
      <c r="D71" s="4"/>
      <c r="E71" s="4"/>
      <c r="F71" s="4"/>
      <c r="G71" s="4"/>
      <c r="H71" s="4"/>
      <c r="I71" s="4"/>
      <c r="J71" s="14"/>
      <c r="K71" s="4"/>
      <c r="L71" s="4"/>
      <c r="M71" s="4"/>
      <c r="N71" s="4"/>
    </row>
    <row r="72" spans="1:14" ht="12.75" customHeight="1">
      <c r="A72" s="7"/>
      <c r="B72" s="4"/>
      <c r="C72" s="4"/>
      <c r="D72" s="4"/>
      <c r="E72" s="4"/>
      <c r="F72" s="4"/>
      <c r="G72" s="4"/>
      <c r="H72" s="4"/>
      <c r="I72" s="4"/>
      <c r="J72" s="14"/>
      <c r="K72" s="4"/>
      <c r="L72" s="4"/>
      <c r="M72" s="4"/>
      <c r="N72" s="4"/>
    </row>
    <row r="73" spans="1:14" ht="12.75" customHeight="1">
      <c r="A73" s="7"/>
      <c r="B73" s="4"/>
      <c r="C73" s="4"/>
      <c r="D73" s="4"/>
      <c r="E73" s="4"/>
      <c r="F73" s="4"/>
      <c r="G73" s="4"/>
      <c r="H73" s="4"/>
      <c r="I73" s="4"/>
      <c r="J73" s="14"/>
      <c r="K73" s="4"/>
      <c r="L73" s="4"/>
      <c r="M73" s="4"/>
      <c r="N73" s="4"/>
    </row>
    <row r="74" spans="2:14" ht="12.75" customHeight="1">
      <c r="B74" s="4"/>
      <c r="C74" s="4"/>
      <c r="D74" s="4"/>
      <c r="E74" s="4"/>
      <c r="F74" s="4"/>
      <c r="G74" s="4"/>
      <c r="H74" s="4"/>
      <c r="I74" s="4"/>
      <c r="J74" s="14"/>
      <c r="K74" s="4"/>
      <c r="L74" s="4"/>
      <c r="M74" s="4"/>
      <c r="N74" s="4"/>
    </row>
    <row r="75" spans="2:14" ht="12.75" customHeight="1">
      <c r="B75" s="4"/>
      <c r="C75" s="4"/>
      <c r="D75" s="4"/>
      <c r="E75" s="4"/>
      <c r="F75" s="4"/>
      <c r="G75" s="4"/>
      <c r="H75" s="4"/>
      <c r="I75" s="4"/>
      <c r="J75" s="14"/>
      <c r="K75" s="4"/>
      <c r="L75" s="4"/>
      <c r="M75" s="4"/>
      <c r="N75" s="4"/>
    </row>
    <row r="76" spans="2:14" ht="12.75" customHeight="1">
      <c r="B76" s="4"/>
      <c r="C76" s="4"/>
      <c r="D76" s="4"/>
      <c r="E76" s="4"/>
      <c r="F76" s="4"/>
      <c r="G76" s="4"/>
      <c r="H76" s="4"/>
      <c r="I76" s="4"/>
      <c r="J76" s="14"/>
      <c r="K76" s="4"/>
      <c r="L76" s="4"/>
      <c r="M76" s="4"/>
      <c r="N76" s="4"/>
    </row>
    <row r="77" spans="2:14" ht="12.75" customHeight="1">
      <c r="B77" s="4"/>
      <c r="C77" s="4"/>
      <c r="D77" s="4"/>
      <c r="E77" s="4"/>
      <c r="F77" s="4"/>
      <c r="G77" s="4"/>
      <c r="H77" s="4"/>
      <c r="I77" s="4"/>
      <c r="J77" s="14"/>
      <c r="K77" s="4"/>
      <c r="L77" s="4"/>
      <c r="M77" s="4"/>
      <c r="N77" s="4"/>
    </row>
    <row r="78" spans="2:14" ht="13.5" customHeight="1">
      <c r="B78" s="4"/>
      <c r="C78" s="4"/>
      <c r="D78" s="4"/>
      <c r="E78" s="4"/>
      <c r="F78" s="4"/>
      <c r="G78" s="4"/>
      <c r="H78" s="4"/>
      <c r="I78" s="4"/>
      <c r="J78" s="14"/>
      <c r="K78" s="4"/>
      <c r="L78" s="4"/>
      <c r="M78" s="4"/>
      <c r="N78" s="4"/>
    </row>
    <row r="79" spans="2:14" ht="12.75">
      <c r="B79" s="4"/>
      <c r="C79" s="4"/>
      <c r="D79" s="4"/>
      <c r="E79" s="4"/>
      <c r="F79" s="4"/>
      <c r="G79" s="4"/>
      <c r="H79" s="4"/>
      <c r="I79" s="4"/>
      <c r="J79" s="14"/>
      <c r="K79" s="4"/>
      <c r="L79" s="4"/>
      <c r="M79" s="4"/>
      <c r="N79" s="4"/>
    </row>
    <row r="80" spans="2:14" ht="12.75">
      <c r="B80" s="4"/>
      <c r="C80" s="4"/>
      <c r="D80" s="4"/>
      <c r="E80" s="4"/>
      <c r="F80" s="4"/>
      <c r="G80" s="4"/>
      <c r="H80" s="4"/>
      <c r="I80" s="4"/>
      <c r="J80" s="14"/>
      <c r="K80" s="4"/>
      <c r="L80" s="4"/>
      <c r="M80" s="4"/>
      <c r="N80" s="4"/>
    </row>
    <row r="81" spans="2:14" ht="12.75">
      <c r="B81" s="4"/>
      <c r="C81" s="4"/>
      <c r="D81" s="4"/>
      <c r="E81" s="4"/>
      <c r="F81" s="4"/>
      <c r="G81" s="4"/>
      <c r="H81" s="4"/>
      <c r="I81" s="4"/>
      <c r="J81" s="14"/>
      <c r="K81" s="4"/>
      <c r="L81" s="4"/>
      <c r="M81" s="4"/>
      <c r="N81" s="4"/>
    </row>
  </sheetData>
  <sheetProtection/>
  <mergeCells count="106">
    <mergeCell ref="F50:J51"/>
    <mergeCell ref="C57:F57"/>
    <mergeCell ref="K50:K51"/>
    <mergeCell ref="C53:E53"/>
    <mergeCell ref="L50:L51"/>
    <mergeCell ref="K53:N53"/>
    <mergeCell ref="C54:F54"/>
    <mergeCell ref="C55:F55"/>
    <mergeCell ref="C56:F56"/>
    <mergeCell ref="D46:E46"/>
    <mergeCell ref="D31:E31"/>
    <mergeCell ref="D32:E32"/>
    <mergeCell ref="D40:E40"/>
    <mergeCell ref="D42:E42"/>
    <mergeCell ref="F40:G40"/>
    <mergeCell ref="F45:G45"/>
    <mergeCell ref="F46:G46"/>
    <mergeCell ref="D43:E43"/>
    <mergeCell ref="D44:E44"/>
    <mergeCell ref="D45:E45"/>
    <mergeCell ref="F48:G48"/>
    <mergeCell ref="D34:E34"/>
    <mergeCell ref="F49:G49"/>
    <mergeCell ref="F41:G41"/>
    <mergeCell ref="D48:E48"/>
    <mergeCell ref="D49:E49"/>
    <mergeCell ref="D47:E47"/>
    <mergeCell ref="F47:G47"/>
    <mergeCell ref="F42:G42"/>
    <mergeCell ref="F44:G44"/>
    <mergeCell ref="D41:E41"/>
    <mergeCell ref="F30:G30"/>
    <mergeCell ref="F35:G35"/>
    <mergeCell ref="F36:G36"/>
    <mergeCell ref="F37:G37"/>
    <mergeCell ref="F38:G38"/>
    <mergeCell ref="D36:E36"/>
    <mergeCell ref="F39:G39"/>
    <mergeCell ref="D33:E33"/>
    <mergeCell ref="F43:G43"/>
    <mergeCell ref="D37:E37"/>
    <mergeCell ref="D38:E38"/>
    <mergeCell ref="F33:G33"/>
    <mergeCell ref="F34:G34"/>
    <mergeCell ref="D39:E39"/>
    <mergeCell ref="D23:E23"/>
    <mergeCell ref="D24:E24"/>
    <mergeCell ref="F31:G31"/>
    <mergeCell ref="F24:G24"/>
    <mergeCell ref="F29:G29"/>
    <mergeCell ref="D19:E19"/>
    <mergeCell ref="F19:G19"/>
    <mergeCell ref="F32:G32"/>
    <mergeCell ref="D26:E26"/>
    <mergeCell ref="D30:E30"/>
    <mergeCell ref="D35:E35"/>
    <mergeCell ref="F26:G26"/>
    <mergeCell ref="F27:G27"/>
    <mergeCell ref="D28:E28"/>
    <mergeCell ref="F28:G28"/>
    <mergeCell ref="F16:G16"/>
    <mergeCell ref="D10:E10"/>
    <mergeCell ref="F11:G11"/>
    <mergeCell ref="F12:G12"/>
    <mergeCell ref="F13:G13"/>
    <mergeCell ref="D29:E29"/>
    <mergeCell ref="D21:E21"/>
    <mergeCell ref="F21:G21"/>
    <mergeCell ref="D27:E27"/>
    <mergeCell ref="D25:E25"/>
    <mergeCell ref="M1:N3"/>
    <mergeCell ref="D4:E4"/>
    <mergeCell ref="D5:E5"/>
    <mergeCell ref="D6:E6"/>
    <mergeCell ref="D7:E7"/>
    <mergeCell ref="D8:E8"/>
    <mergeCell ref="D16:E16"/>
    <mergeCell ref="F9:G9"/>
    <mergeCell ref="F4:G4"/>
    <mergeCell ref="F5:G5"/>
    <mergeCell ref="F6:G6"/>
    <mergeCell ref="F7:G7"/>
    <mergeCell ref="F8:G8"/>
    <mergeCell ref="D13:E13"/>
    <mergeCell ref="F10:G10"/>
    <mergeCell ref="D9:E9"/>
    <mergeCell ref="A1:A3"/>
    <mergeCell ref="H1:L3"/>
    <mergeCell ref="D1:G3"/>
    <mergeCell ref="B1:C3"/>
    <mergeCell ref="D12:E12"/>
    <mergeCell ref="D15:E15"/>
    <mergeCell ref="D11:E11"/>
    <mergeCell ref="D14:E14"/>
    <mergeCell ref="F14:G14"/>
    <mergeCell ref="F15:G15"/>
    <mergeCell ref="D20:E20"/>
    <mergeCell ref="F20:G20"/>
    <mergeCell ref="D17:E17"/>
    <mergeCell ref="F17:G17"/>
    <mergeCell ref="F25:G25"/>
    <mergeCell ref="F22:G22"/>
    <mergeCell ref="F23:G23"/>
    <mergeCell ref="F18:G18"/>
    <mergeCell ref="D18:E18"/>
    <mergeCell ref="D22:E22"/>
  </mergeCells>
  <printOptions/>
  <pageMargins left="0" right="0" top="0.5905511811023623" bottom="0.5905511811023623" header="0" footer="0"/>
  <pageSetup fitToHeight="2" fitToWidth="2" horizontalDpi="600" verticalDpi="600" orientation="landscape" paperSize="9" scale="85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42" sqref="E42:G44"/>
    </sheetView>
  </sheetViews>
  <sheetFormatPr defaultColWidth="11.421875" defaultRowHeight="12.75"/>
  <cols>
    <col min="1" max="1" width="12.7109375" style="8" customWidth="1"/>
    <col min="2" max="2" width="13.00390625" style="8" customWidth="1"/>
    <col min="3" max="3" width="16.140625" style="8" customWidth="1"/>
    <col min="4" max="4" width="13.421875" style="25" customWidth="1"/>
    <col min="5" max="6" width="18.7109375" style="25" customWidth="1"/>
    <col min="7" max="7" width="18.7109375" style="8" customWidth="1"/>
    <col min="8" max="8" width="22.7109375" style="8" customWidth="1"/>
    <col min="9" max="16384" width="11.421875" style="8" customWidth="1"/>
  </cols>
  <sheetData>
    <row r="1" spans="1:8" ht="12.75" customHeight="1">
      <c r="A1" s="117" t="s">
        <v>77</v>
      </c>
      <c r="B1" s="118"/>
      <c r="C1" s="118"/>
      <c r="D1" s="123" t="s">
        <v>111</v>
      </c>
      <c r="E1" s="126" t="s">
        <v>78</v>
      </c>
      <c r="F1" s="128">
        <v>0</v>
      </c>
      <c r="G1" s="130"/>
      <c r="H1" s="130"/>
    </row>
    <row r="2" spans="1:8" ht="12.75" customHeight="1">
      <c r="A2" s="119"/>
      <c r="B2" s="120"/>
      <c r="C2" s="120"/>
      <c r="D2" s="124"/>
      <c r="E2" s="127"/>
      <c r="F2" s="129"/>
      <c r="G2" s="130"/>
      <c r="H2" s="130"/>
    </row>
    <row r="3" spans="1:8" ht="21.75" customHeight="1" thickBot="1">
      <c r="A3" s="121"/>
      <c r="B3" s="122"/>
      <c r="C3" s="122"/>
      <c r="D3" s="125"/>
      <c r="E3" s="127"/>
      <c r="F3" s="129"/>
      <c r="G3" s="130"/>
      <c r="H3" s="130"/>
    </row>
    <row r="4" spans="1:7" s="25" customFormat="1" ht="27" customHeight="1" thickBot="1">
      <c r="A4" s="111" t="s">
        <v>79</v>
      </c>
      <c r="B4" s="111"/>
      <c r="C4" s="111"/>
      <c r="E4" s="67"/>
      <c r="F4" s="66"/>
      <c r="G4" s="66"/>
    </row>
    <row r="5" spans="1:8" ht="12.75">
      <c r="A5" s="133" t="s">
        <v>80</v>
      </c>
      <c r="B5" s="136" t="s">
        <v>81</v>
      </c>
      <c r="C5" s="137"/>
      <c r="D5" s="142"/>
      <c r="E5" s="102"/>
      <c r="F5" s="102"/>
      <c r="G5" s="102"/>
      <c r="H5" s="114" t="s">
        <v>112</v>
      </c>
    </row>
    <row r="6" spans="1:8" ht="12.75">
      <c r="A6" s="134"/>
      <c r="B6" s="138"/>
      <c r="C6" s="139"/>
      <c r="D6" s="131"/>
      <c r="E6" s="143"/>
      <c r="F6" s="143"/>
      <c r="G6" s="143"/>
      <c r="H6" s="103"/>
    </row>
    <row r="7" spans="1:8" ht="19.5" customHeight="1" thickBot="1">
      <c r="A7" s="134"/>
      <c r="B7" s="140"/>
      <c r="C7" s="141"/>
      <c r="D7" s="131"/>
      <c r="E7" s="143"/>
      <c r="F7" s="143"/>
      <c r="G7" s="143"/>
      <c r="H7" s="103"/>
    </row>
    <row r="8" spans="1:8" ht="12.75" customHeight="1">
      <c r="A8" s="134"/>
      <c r="B8" s="136" t="s">
        <v>82</v>
      </c>
      <c r="C8" s="137"/>
      <c r="D8" s="142"/>
      <c r="E8" s="102"/>
      <c r="F8" s="102"/>
      <c r="G8" s="131"/>
      <c r="H8" s="115" t="s">
        <v>108</v>
      </c>
    </row>
    <row r="9" spans="1:8" ht="12.75">
      <c r="A9" s="134"/>
      <c r="B9" s="138"/>
      <c r="C9" s="139"/>
      <c r="D9" s="131"/>
      <c r="E9" s="143"/>
      <c r="F9" s="143"/>
      <c r="G9" s="131"/>
      <c r="H9" s="116"/>
    </row>
    <row r="10" spans="1:8" ht="87" customHeight="1" thickBot="1">
      <c r="A10" s="135"/>
      <c r="B10" s="162"/>
      <c r="C10" s="163"/>
      <c r="D10" s="131"/>
      <c r="E10" s="143"/>
      <c r="F10" s="143"/>
      <c r="G10" s="131"/>
      <c r="H10" s="116"/>
    </row>
    <row r="11" spans="1:7" s="29" customFormat="1" ht="29.25" customHeight="1">
      <c r="A11" s="28"/>
      <c r="B11" s="164" t="s">
        <v>83</v>
      </c>
      <c r="C11" s="165"/>
      <c r="D11" s="51"/>
      <c r="E11" s="27"/>
      <c r="F11" s="68"/>
      <c r="G11" s="68"/>
    </row>
    <row r="12" spans="1:7" s="29" customFormat="1" ht="12.75">
      <c r="A12" s="28"/>
      <c r="B12" s="119" t="s">
        <v>84</v>
      </c>
      <c r="C12" s="112"/>
      <c r="D12" s="78"/>
      <c r="E12" s="30"/>
      <c r="F12" s="30"/>
      <c r="G12" s="31"/>
    </row>
    <row r="13" spans="1:7" s="29" customFormat="1" ht="13.5" thickBot="1">
      <c r="A13" s="28"/>
      <c r="B13" s="166" t="s">
        <v>85</v>
      </c>
      <c r="C13" s="167"/>
      <c r="D13" s="79"/>
      <c r="E13" s="49"/>
      <c r="F13" s="32"/>
      <c r="G13" s="32"/>
    </row>
    <row r="14" spans="1:7" ht="82.5" customHeight="1">
      <c r="A14" s="144"/>
      <c r="B14" s="147"/>
      <c r="C14" s="33" t="s">
        <v>107</v>
      </c>
      <c r="D14" s="80"/>
      <c r="E14" s="52" t="s">
        <v>113</v>
      </c>
      <c r="F14" s="52" t="s">
        <v>113</v>
      </c>
      <c r="G14" s="52" t="s">
        <v>113</v>
      </c>
    </row>
    <row r="15" spans="1:8" ht="27.75" customHeight="1">
      <c r="A15" s="144"/>
      <c r="B15" s="147"/>
      <c r="C15" s="149" t="s">
        <v>86</v>
      </c>
      <c r="D15" s="80"/>
      <c r="E15" s="53"/>
      <c r="F15" s="35"/>
      <c r="G15" s="35"/>
      <c r="H15" s="26" t="s">
        <v>87</v>
      </c>
    </row>
    <row r="16" spans="1:8" ht="27.75" customHeight="1">
      <c r="A16" s="144"/>
      <c r="B16" s="147"/>
      <c r="C16" s="149"/>
      <c r="D16" s="80"/>
      <c r="E16" s="53"/>
      <c r="F16" s="35"/>
      <c r="G16" s="35"/>
      <c r="H16" s="26" t="s">
        <v>88</v>
      </c>
    </row>
    <row r="17" spans="1:8" ht="27.75" customHeight="1">
      <c r="A17" s="144"/>
      <c r="B17" s="147"/>
      <c r="C17" s="149"/>
      <c r="D17" s="80"/>
      <c r="E17" s="53"/>
      <c r="F17" s="35"/>
      <c r="G17" s="35"/>
      <c r="H17" s="26" t="s">
        <v>89</v>
      </c>
    </row>
    <row r="18" spans="1:7" ht="27.75" customHeight="1">
      <c r="A18" s="144"/>
      <c r="B18" s="147"/>
      <c r="C18" s="34" t="s">
        <v>102</v>
      </c>
      <c r="D18" s="81">
        <f>((D15+D16+D17)/3)*0.3</f>
        <v>0</v>
      </c>
      <c r="E18" s="36">
        <f>((E15+E16+E17)/3)*0.3</f>
        <v>0</v>
      </c>
      <c r="F18" s="36">
        <f>((F15+F16+F17)/3)*0.3</f>
        <v>0</v>
      </c>
      <c r="G18" s="37">
        <f>((G15+G16+G17)/3)*0.3</f>
        <v>0</v>
      </c>
    </row>
    <row r="19" spans="1:7" ht="27.75" customHeight="1">
      <c r="A19" s="144"/>
      <c r="B19" s="148"/>
      <c r="C19" s="34" t="s">
        <v>90</v>
      </c>
      <c r="D19" s="80"/>
      <c r="E19" s="38"/>
      <c r="F19" s="38"/>
      <c r="G19" s="39"/>
    </row>
    <row r="20" spans="1:7" s="29" customFormat="1" ht="11.25" customHeight="1">
      <c r="A20" s="145"/>
      <c r="B20" s="40"/>
      <c r="C20" s="41"/>
      <c r="D20" s="43"/>
      <c r="E20" s="42"/>
      <c r="F20" s="42"/>
      <c r="G20" s="43"/>
    </row>
    <row r="21" spans="1:7" ht="12.75">
      <c r="A21" s="144"/>
      <c r="B21" s="143" t="s">
        <v>91</v>
      </c>
      <c r="C21" s="33" t="s">
        <v>92</v>
      </c>
      <c r="D21" s="80"/>
      <c r="E21" s="74"/>
      <c r="F21" s="74"/>
      <c r="G21" s="74"/>
    </row>
    <row r="22" spans="1:8" ht="12.75">
      <c r="A22" s="144"/>
      <c r="B22" s="143"/>
      <c r="C22" s="69" t="s">
        <v>86</v>
      </c>
      <c r="D22" s="35"/>
      <c r="E22" s="45"/>
      <c r="F22" s="45"/>
      <c r="G22" s="45"/>
      <c r="H22" s="70" t="s">
        <v>110</v>
      </c>
    </row>
    <row r="23" spans="1:7" ht="27.75" customHeight="1">
      <c r="A23" s="144"/>
      <c r="B23" s="143"/>
      <c r="C23" s="34" t="s">
        <v>93</v>
      </c>
      <c r="D23" s="71">
        <f>((D22)/3)*0.4</f>
        <v>0</v>
      </c>
      <c r="E23" s="71">
        <f>((E22))*0.4</f>
        <v>0</v>
      </c>
      <c r="F23" s="71">
        <f>((F22))*0.4</f>
        <v>0</v>
      </c>
      <c r="G23" s="71">
        <f>((G22))*0.4</f>
        <v>0</v>
      </c>
    </row>
    <row r="24" spans="1:7" ht="12.75">
      <c r="A24" s="144"/>
      <c r="B24" s="143"/>
      <c r="C24" s="34" t="s">
        <v>90</v>
      </c>
      <c r="D24" s="80"/>
      <c r="E24" s="38"/>
      <c r="F24" s="38"/>
      <c r="G24" s="39"/>
    </row>
    <row r="25" spans="1:7" s="29" customFormat="1" ht="11.25" customHeight="1">
      <c r="A25" s="145"/>
      <c r="B25" s="40"/>
      <c r="C25" s="41"/>
      <c r="D25" s="72"/>
      <c r="E25" s="46"/>
      <c r="F25" s="46"/>
      <c r="G25" s="47"/>
    </row>
    <row r="26" spans="1:7" ht="12.75">
      <c r="A26" s="144"/>
      <c r="B26" s="150" t="s">
        <v>99</v>
      </c>
      <c r="C26" s="33" t="s">
        <v>94</v>
      </c>
      <c r="D26" s="80"/>
      <c r="E26" s="56"/>
      <c r="F26" s="54"/>
      <c r="G26" s="56"/>
    </row>
    <row r="27" spans="1:7" ht="27.75" customHeight="1">
      <c r="A27" s="144"/>
      <c r="B27" s="147"/>
      <c r="C27" s="33" t="s">
        <v>95</v>
      </c>
      <c r="D27" s="80"/>
      <c r="E27" s="56"/>
      <c r="F27" s="54"/>
      <c r="G27" s="56"/>
    </row>
    <row r="28" spans="1:7" ht="42.75" customHeight="1">
      <c r="A28" s="144"/>
      <c r="B28" s="147"/>
      <c r="C28" s="55" t="s">
        <v>100</v>
      </c>
      <c r="D28" s="80"/>
      <c r="E28" s="54"/>
      <c r="F28" s="75"/>
      <c r="G28" s="73"/>
    </row>
    <row r="29" spans="1:7" ht="42.75" customHeight="1">
      <c r="A29" s="144"/>
      <c r="B29" s="147"/>
      <c r="C29" s="76" t="s">
        <v>109</v>
      </c>
      <c r="D29" s="80"/>
      <c r="E29" s="54"/>
      <c r="F29" s="75"/>
      <c r="G29" s="73"/>
    </row>
    <row r="30" spans="1:8" ht="27.75" customHeight="1">
      <c r="A30" s="144"/>
      <c r="B30" s="147"/>
      <c r="C30" s="62" t="s">
        <v>86</v>
      </c>
      <c r="D30" s="80"/>
      <c r="E30" s="44"/>
      <c r="F30" s="44"/>
      <c r="G30" s="44"/>
      <c r="H30" s="70" t="s">
        <v>110</v>
      </c>
    </row>
    <row r="31" spans="1:7" ht="27.75" customHeight="1">
      <c r="A31" s="144"/>
      <c r="B31" s="147"/>
      <c r="C31" s="34" t="s">
        <v>96</v>
      </c>
      <c r="D31" s="71">
        <f>((D30)/3)*0.2</f>
        <v>0</v>
      </c>
      <c r="E31" s="71">
        <f>((E30))*0.2</f>
        <v>0</v>
      </c>
      <c r="F31" s="71">
        <f>((F30))*0.2</f>
        <v>0</v>
      </c>
      <c r="G31" s="71">
        <f>((G30))*0.2</f>
        <v>0</v>
      </c>
    </row>
    <row r="32" spans="1:7" ht="27.75" customHeight="1">
      <c r="A32" s="144"/>
      <c r="B32" s="147"/>
      <c r="C32" s="62" t="s">
        <v>90</v>
      </c>
      <c r="D32" s="82"/>
      <c r="E32" s="38"/>
      <c r="F32" s="38"/>
      <c r="G32" s="50"/>
    </row>
    <row r="33" spans="1:7" ht="27.75" customHeight="1">
      <c r="A33" s="144"/>
      <c r="B33" s="63"/>
      <c r="C33" s="64"/>
      <c r="D33" s="80"/>
      <c r="E33" s="65"/>
      <c r="F33" s="65"/>
      <c r="G33" s="65"/>
    </row>
    <row r="34" spans="1:7" ht="35.25" customHeight="1">
      <c r="A34" s="144"/>
      <c r="B34" s="168" t="s">
        <v>106</v>
      </c>
      <c r="C34" s="55" t="s">
        <v>101</v>
      </c>
      <c r="D34" s="80"/>
      <c r="E34" s="75"/>
      <c r="F34" s="75"/>
      <c r="G34" s="73"/>
    </row>
    <row r="35" spans="1:7" ht="27.75" customHeight="1">
      <c r="A35" s="144"/>
      <c r="B35" s="168"/>
      <c r="C35" s="59" t="s">
        <v>86</v>
      </c>
      <c r="D35" s="83"/>
      <c r="E35" s="39"/>
      <c r="F35" s="27"/>
      <c r="G35" s="39"/>
    </row>
    <row r="36" spans="1:7" ht="27.75" customHeight="1">
      <c r="A36" s="144"/>
      <c r="B36" s="168"/>
      <c r="C36" s="58" t="s">
        <v>103</v>
      </c>
      <c r="D36" s="71">
        <f>((D35)/3)*0.1</f>
        <v>0</v>
      </c>
      <c r="E36" s="71">
        <f>((E35))*0.1</f>
        <v>0</v>
      </c>
      <c r="F36" s="71">
        <f>((F35))*0.1</f>
        <v>0</v>
      </c>
      <c r="G36" s="71">
        <f>((G35))*0.1</f>
        <v>0</v>
      </c>
    </row>
    <row r="37" spans="1:7" ht="27.75" customHeight="1">
      <c r="A37" s="144"/>
      <c r="B37" s="168"/>
      <c r="C37" s="59" t="s">
        <v>90</v>
      </c>
      <c r="D37" s="84"/>
      <c r="E37" s="77"/>
      <c r="F37" s="57"/>
      <c r="G37" s="39"/>
    </row>
    <row r="38" spans="1:7" s="29" customFormat="1" ht="11.25" customHeight="1">
      <c r="A38" s="144"/>
      <c r="B38" s="60"/>
      <c r="C38" s="61"/>
      <c r="D38" s="72"/>
      <c r="E38" s="47"/>
      <c r="F38" s="47"/>
      <c r="G38" s="47"/>
    </row>
    <row r="39" spans="1:7" s="25" customFormat="1" ht="12.75" customHeight="1">
      <c r="A39" s="145"/>
      <c r="B39" s="153" t="s">
        <v>97</v>
      </c>
      <c r="C39" s="154"/>
      <c r="D39" s="151">
        <f>D18+D23+D31+D36</f>
        <v>0</v>
      </c>
      <c r="E39" s="151">
        <f>E18+E23+E31+E36</f>
        <v>0</v>
      </c>
      <c r="F39" s="151">
        <f>F18+F23+F31+F36</f>
        <v>0</v>
      </c>
      <c r="G39" s="151">
        <f>G18+G23+G31+G36</f>
        <v>0</v>
      </c>
    </row>
    <row r="40" spans="1:7" s="25" customFormat="1" ht="12.75" customHeight="1">
      <c r="A40" s="145"/>
      <c r="B40" s="155"/>
      <c r="C40" s="156"/>
      <c r="D40" s="151"/>
      <c r="E40" s="151"/>
      <c r="F40" s="151"/>
      <c r="G40" s="151"/>
    </row>
    <row r="41" spans="1:7" s="25" customFormat="1" ht="9" customHeight="1">
      <c r="A41" s="145"/>
      <c r="B41" s="155"/>
      <c r="C41" s="156"/>
      <c r="D41" s="152"/>
      <c r="E41" s="152"/>
      <c r="F41" s="152"/>
      <c r="G41" s="152"/>
    </row>
    <row r="42" spans="1:7" s="25" customFormat="1" ht="12.75" customHeight="1">
      <c r="A42" s="145"/>
      <c r="B42" s="155" t="s">
        <v>98</v>
      </c>
      <c r="C42" s="156"/>
      <c r="D42" s="159"/>
      <c r="E42" s="159"/>
      <c r="F42" s="159"/>
      <c r="G42" s="159"/>
    </row>
    <row r="43" spans="1:7" s="25" customFormat="1" ht="12.75" customHeight="1">
      <c r="A43" s="145"/>
      <c r="B43" s="155"/>
      <c r="C43" s="156"/>
      <c r="D43" s="160"/>
      <c r="E43" s="160"/>
      <c r="F43" s="160"/>
      <c r="G43" s="160"/>
    </row>
    <row r="44" spans="1:7" s="25" customFormat="1" ht="13.5" customHeight="1" thickBot="1">
      <c r="A44" s="146"/>
      <c r="B44" s="157"/>
      <c r="C44" s="158"/>
      <c r="D44" s="161"/>
      <c r="E44" s="161"/>
      <c r="F44" s="161"/>
      <c r="G44" s="161"/>
    </row>
    <row r="45" spans="2:3" ht="12.75">
      <c r="B45" s="118"/>
      <c r="C45" s="118"/>
    </row>
    <row r="46" spans="3:6" ht="12.75">
      <c r="C46" s="132"/>
      <c r="D46" s="132"/>
      <c r="E46" s="48"/>
      <c r="F46" s="48"/>
    </row>
    <row r="47" spans="3:6" ht="12.75">
      <c r="C47" s="132"/>
      <c r="D47" s="132"/>
      <c r="E47" s="48"/>
      <c r="F47" s="48"/>
    </row>
    <row r="48" spans="3:6" ht="12.75">
      <c r="C48" s="132"/>
      <c r="D48" s="132"/>
      <c r="E48" s="48"/>
      <c r="F48" s="48"/>
    </row>
    <row r="49" spans="3:6" ht="12.75">
      <c r="C49" s="132"/>
      <c r="D49" s="132"/>
      <c r="E49" s="48"/>
      <c r="F49" s="48"/>
    </row>
  </sheetData>
  <sheetProtection/>
  <mergeCells count="44">
    <mergeCell ref="G42:G44"/>
    <mergeCell ref="B8:C10"/>
    <mergeCell ref="D8:D10"/>
    <mergeCell ref="E8:E10"/>
    <mergeCell ref="F8:F10"/>
    <mergeCell ref="B11:C11"/>
    <mergeCell ref="B12:C12"/>
    <mergeCell ref="B13:C13"/>
    <mergeCell ref="D39:D41"/>
    <mergeCell ref="B34:B37"/>
    <mergeCell ref="E39:E41"/>
    <mergeCell ref="C49:D49"/>
    <mergeCell ref="B39:C41"/>
    <mergeCell ref="F39:F41"/>
    <mergeCell ref="G39:G41"/>
    <mergeCell ref="B42:C44"/>
    <mergeCell ref="D42:D44"/>
    <mergeCell ref="E42:E44"/>
    <mergeCell ref="F42:F44"/>
    <mergeCell ref="B45:C45"/>
    <mergeCell ref="C46:D46"/>
    <mergeCell ref="A14:A44"/>
    <mergeCell ref="B14:B19"/>
    <mergeCell ref="C15:C17"/>
    <mergeCell ref="B21:B24"/>
    <mergeCell ref="B26:B32"/>
    <mergeCell ref="C48:D48"/>
    <mergeCell ref="C47:D47"/>
    <mergeCell ref="H1:H3"/>
    <mergeCell ref="A4:C4"/>
    <mergeCell ref="A5:A10"/>
    <mergeCell ref="B5:C7"/>
    <mergeCell ref="D5:D7"/>
    <mergeCell ref="E5:E7"/>
    <mergeCell ref="F5:F7"/>
    <mergeCell ref="G5:G7"/>
    <mergeCell ref="H5:H7"/>
    <mergeCell ref="H8:H10"/>
    <mergeCell ref="A1:C3"/>
    <mergeCell ref="D1:D3"/>
    <mergeCell ref="E1:E3"/>
    <mergeCell ref="F1:F3"/>
    <mergeCell ref="G1:G3"/>
    <mergeCell ref="G8:G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secret2</cp:lastModifiedBy>
  <cp:lastPrinted>2021-04-08T14:27:16Z</cp:lastPrinted>
  <dcterms:created xsi:type="dcterms:W3CDTF">1996-10-21T11:03:58Z</dcterms:created>
  <dcterms:modified xsi:type="dcterms:W3CDTF">2021-04-08T14:27:18Z</dcterms:modified>
  <cp:category/>
  <cp:version/>
  <cp:contentType/>
  <cp:contentStatus/>
</cp:coreProperties>
</file>