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defaultThemeVersion="166925"/>
  <mc:AlternateContent xmlns:mc="http://schemas.openxmlformats.org/markup-compatibility/2006">
    <mc:Choice Requires="x15">
      <x15ac:absPath xmlns:x15ac="http://schemas.microsoft.com/office/spreadsheetml/2010/11/ac" url="C:\Users\bbadet.SYNAPSE\Desktop\Envoi PRO-DCE ENILBIO Poligny\LOT 05 - MENUISERIES EXTERIEURES-SERRURERIE\"/>
    </mc:Choice>
  </mc:AlternateContent>
  <xr:revisionPtr revIDLastSave="0" documentId="13_ncr:1_{9C60C858-9C0C-4F1F-9E99-BA0CEDBF6188}" xr6:coauthVersionLast="45" xr6:coauthVersionMax="45" xr10:uidLastSave="{00000000-0000-0000-0000-000000000000}"/>
  <bookViews>
    <workbookView xWindow="-108" yWindow="-108" windowWidth="23256" windowHeight="12576" xr2:uid="{00000000-000D-0000-FFFF-FFFF00000000}"/>
  </bookViews>
  <sheets>
    <sheet name="Recap Generale" sheetId="1" r:id="rId1"/>
    <sheet name="Lot N°05 MENUISERIES EXTERIEUR" sheetId="2" r:id="rId2"/>
    <sheet name="Lot N°05 OPTION REMPLACEMENT P" sheetId="3" r:id="rId3"/>
  </sheets>
  <definedNames>
    <definedName name="_xlnm.Print_Titles" localSheetId="1">'Lot N°05 MENUISERIES EXTERIEUR'!$1:$2</definedName>
    <definedName name="_xlnm.Print_Titles" localSheetId="2">'Lot N°05 OPTION REMPLACEMENT P'!$1:$2</definedName>
    <definedName name="_xlnm.Print_Area" localSheetId="1">'Lot N°05 MENUISERIES EXTERIEUR'!$A$1:$F$129</definedName>
    <definedName name="_xlnm.Print_Area" localSheetId="2">'Lot N°05 OPTION REMPLACEMENT P'!$A$1:$F$16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2" l="1"/>
  <c r="F11" i="2"/>
  <c r="F18" i="2"/>
  <c r="F25" i="2"/>
  <c r="F34" i="2"/>
  <c r="F44" i="2"/>
  <c r="F51" i="2"/>
  <c r="F59" i="2"/>
  <c r="F65" i="2"/>
  <c r="F73" i="2"/>
  <c r="F76" i="2"/>
  <c r="F79" i="2"/>
  <c r="F84" i="2"/>
  <c r="F94" i="2"/>
  <c r="F103" i="2"/>
  <c r="F111" i="2"/>
  <c r="F120" i="2"/>
  <c r="B127" i="2"/>
  <c r="F126" i="2"/>
  <c r="C12" i="1" s="1"/>
  <c r="F5" i="3"/>
  <c r="F13" i="3" s="1"/>
  <c r="F7" i="3"/>
  <c r="B14" i="3"/>
  <c r="C13" i="1" l="1"/>
  <c r="F14" i="3"/>
  <c r="F15" i="3"/>
  <c r="C15" i="1"/>
  <c r="E12" i="1"/>
  <c r="F12" i="1"/>
  <c r="F127" i="2"/>
  <c r="F128" i="2" s="1"/>
  <c r="E13" i="1" l="1"/>
  <c r="F13" i="1" s="1"/>
  <c r="F15" i="1" s="1"/>
  <c r="E15" i="1" l="1"/>
</calcChain>
</file>

<file path=xl/sharedStrings.xml><?xml version="1.0" encoding="utf-8"?>
<sst xmlns="http://schemas.openxmlformats.org/spreadsheetml/2006/main" count="212" uniqueCount="212">
  <si>
    <t>ATTIC+</t>
  </si>
  <si>
    <t>le 14/04/2020</t>
  </si>
  <si>
    <t>Transfert vers EXCEL</t>
  </si>
  <si>
    <t>Affaire :</t>
  </si>
  <si>
    <t>POLIGNY - CONSTRUCTION ABRI PRODUITS CHI</t>
  </si>
  <si>
    <t>Maître d'ouvrage :</t>
  </si>
  <si>
    <t>ECOLE ENILBIO</t>
  </si>
  <si>
    <t>Liste des lots :</t>
  </si>
  <si>
    <t>Montant HT en €</t>
  </si>
  <si>
    <t>TVA</t>
  </si>
  <si>
    <t>Montant TVA en €</t>
  </si>
  <si>
    <t>Montant TTC en €</t>
  </si>
  <si>
    <t>Lot N°05 MENUISERIES EXTERIEURES - SERRURERIE</t>
  </si>
  <si>
    <t>OPTION:REMPLACEMENT PORTE DU LOCAL STOCKAGE PLANCHE</t>
  </si>
  <si>
    <t xml:space="preserve">Total : </t>
  </si>
  <si>
    <t>U</t>
  </si>
  <si>
    <t>Quantité indicative</t>
  </si>
  <si>
    <t>Prix en €</t>
  </si>
  <si>
    <t>Total en €</t>
  </si>
  <si>
    <t>0</t>
  </si>
  <si>
    <t>PREPARATION</t>
  </si>
  <si>
    <t>CH3</t>
  </si>
  <si>
    <t>P.M : VISITE D'ETAT DES LIEUX</t>
  </si>
  <si>
    <t xml:space="preserve">ft   </t>
  </si>
  <si>
    <t>ART</t>
  </si>
  <si>
    <t>000-A472</t>
  </si>
  <si>
    <t>L'entrepreneur est réputé avoir une parfaite connaissance de l'état des lieux du terrain et des abords et notamment des dispositions d’accès des abords, des possibilités de stockage des matériaux, d'approvisionnement, des lieux d'évacuations des déblais et gravois, etc. ...</t>
  </si>
  <si>
    <t>En conséquence, l’entrepreneur pourra se rendre sur place afin d’effectuer une visite d’état des lieux. Cette visite n’est pas obligatoire mais vivement conseillée.</t>
  </si>
  <si>
    <t>Dans tout les cas, il ne pourra invoquer son ignorance pour élever une quelconque réclamation après la conclusion du marché.</t>
  </si>
  <si>
    <t>ECHAFAUDAGES - PROTECTIONS</t>
  </si>
  <si>
    <t xml:space="preserve">ft   </t>
  </si>
  <si>
    <t>ART</t>
  </si>
  <si>
    <t>000-A473</t>
  </si>
  <si>
    <t>L'entrepreneur du présent lot prévoira selon décret en vigueur :</t>
  </si>
  <si>
    <t>- Tous les échafaudages, échelles d'accès, garde-corps ou filets de protections, propres à ses ouvrages.</t>
  </si>
  <si>
    <t>- Tous les moyens de levage nécessaires à l'approvisionnement de ses matériaux ou matériels, ainsi que l'évacuation.</t>
  </si>
  <si>
    <t>Le coût des ouvrages nécessaires à l’accès et à la sécurité propre à ses ouvrages, seront implicitement prévus dans le prix de l’entreprise.</t>
  </si>
  <si>
    <t>1</t>
  </si>
  <si>
    <t>ADAPTATION DE MENUISERIES EXTERIEURES</t>
  </si>
  <si>
    <t>CH3</t>
  </si>
  <si>
    <t>ADAPTATION DE LA MENUISERIE COTE STOCK FUT VIDE</t>
  </si>
  <si>
    <t xml:space="preserve">ens  </t>
  </si>
  <si>
    <t>ART</t>
  </si>
  <si>
    <t>TDU-A339</t>
  </si>
  <si>
    <t>Menuiserie composé de 2 vantaux fixes d'environ 2.25 m de largeur.</t>
  </si>
  <si>
    <t>Le vantail droit sera déposé afin que le lot GOE puisse réaliser un bouchement de l'ouverture.</t>
  </si>
  <si>
    <t>Le vantail gauche sera conservé avec adaptation si nécessaire afin de garanti rune étanchéité de l'ensemble.</t>
  </si>
  <si>
    <t>Compris dépose partielle et adaptation de l’appui de fenêtre.</t>
  </si>
  <si>
    <t>Localisation :</t>
  </si>
  <si>
    <t>Menuiserie au droit du futur local stock fut vide</t>
  </si>
  <si>
    <t>ADAPTATION DE LA MENUISERIE AU DROIT STOCK NEUTRE ET ACIDES</t>
  </si>
  <si>
    <t xml:space="preserve">ens  </t>
  </si>
  <si>
    <t>ART</t>
  </si>
  <si>
    <t>TDU-A673</t>
  </si>
  <si>
    <t>Menuiserie composé de 3 vantaux fixes d'environ 2.25 m de largeur.</t>
  </si>
  <si>
    <t>Les vantaux gauche et central seront déposé afin que le lot GOE puisse réaliser un bouchement de l'ouverture.</t>
  </si>
  <si>
    <t>Le vantail droit sera conservé avec adaptation si nécessaire afin de garanti rune étanchéité de l'ensemble.</t>
  </si>
  <si>
    <t>Compris dépose partielle et adaptation de l’appui de fenêtre.</t>
  </si>
  <si>
    <t>Localisation :</t>
  </si>
  <si>
    <t>Menuiserie au droit des futurs locaux stock neutre et acides</t>
  </si>
  <si>
    <t>DOUBLAGE PAR PANNEAUX SANDWICHS</t>
  </si>
  <si>
    <t xml:space="preserve">m2   </t>
  </si>
  <si>
    <t>ART</t>
  </si>
  <si>
    <t>TDU-A769</t>
  </si>
  <si>
    <t>Fourniture et mise en oeuvre de panneau de doublage en panneau sandwich de type LA de chez DAGARD composé  d'une âme isolant en mousse de polyisocyanurate de haute densité injectée entre deux parements en tôle d'acier galvanisé recouverte d'une laque polyester.</t>
  </si>
  <si>
    <t>Pose en bardage verticale comprenant toutes ossatures nécessaires pour une parfaite mise en œuvre.Jonction entre panneau par emboîtement et recouvrement des tôles.</t>
  </si>
  <si>
    <t>Accessoire de finition tels que baguette d'angle et d'arrêt, plinthes, cornière de finition en plafond.</t>
  </si>
  <si>
    <t>Localisation :</t>
  </si>
  <si>
    <t>Doublage des rebouchements d'ouverture effectué par le lot GOE au droit des locaux stock fût vides, stock neutre et local Acides</t>
  </si>
  <si>
    <t>2</t>
  </si>
  <si>
    <t>SERRURERIE</t>
  </si>
  <si>
    <t>CH3</t>
  </si>
  <si>
    <t>2.1</t>
  </si>
  <si>
    <t>BLOC-PORTE PLEINE EN ACIER INOX C.F 1/2 H</t>
  </si>
  <si>
    <t>CH4</t>
  </si>
  <si>
    <t>BLOCS PORTES PLEINE A UN VANTAIL 1.10*2.10 M HT CF 1/2H</t>
  </si>
  <si>
    <t xml:space="preserve">ens  </t>
  </si>
  <si>
    <t>ART</t>
  </si>
  <si>
    <t>TDU-A668</t>
  </si>
  <si>
    <t>Portes pleines à un vantail en acier inoxydable coupe feu 1/2 h suivant descriptions ci-avant.</t>
  </si>
  <si>
    <t>Dimension porte: 1.10 * 2.10 m ht</t>
  </si>
  <si>
    <t>Localisation :</t>
  </si>
  <si>
    <t>Porte d'accès au local stock fut vide</t>
  </si>
  <si>
    <t>Porte entre le local stock neutre et local alcalin</t>
  </si>
  <si>
    <t>BLOCS PORTES PLEINE A VANTAUX TIERCES 1.20*2.10 M HT CF 1/2H</t>
  </si>
  <si>
    <t xml:space="preserve">u    </t>
  </si>
  <si>
    <t>ART</t>
  </si>
  <si>
    <t>TDU-A669</t>
  </si>
  <si>
    <t>Portes pleines à deux vantaux tiercées en acier inoxydable coupe feu 1/2 h suivant descriptions ci-avant.</t>
  </si>
  <si>
    <t>Dimension porte: 1.20 * 2.10 m ht</t>
  </si>
  <si>
    <t>Avec crémone sur vantail semi fixe.</t>
  </si>
  <si>
    <t>Localisation :</t>
  </si>
  <si>
    <t>Porte donnant sur l'extérieure du local alcalins.</t>
  </si>
  <si>
    <t>2.2</t>
  </si>
  <si>
    <t>BLOC-PORTE PLEINE EN ACIER INOX C.F 1 H</t>
  </si>
  <si>
    <t>CH4</t>
  </si>
  <si>
    <t>BLOCS PORTES PLEINE A UN VANTAIL 1.10*2.10 M HT CF 1H</t>
  </si>
  <si>
    <t xml:space="preserve">ens  </t>
  </si>
  <si>
    <t>ART</t>
  </si>
  <si>
    <t>TDU-A758</t>
  </si>
  <si>
    <t>Portes pleines à un vantail en acier inoxydable coupe feu 1 h suivant descriptions ci-avant.</t>
  </si>
  <si>
    <t>Dimension porte: 1.10 * 2.10 m ht</t>
  </si>
  <si>
    <t>Localisation :</t>
  </si>
  <si>
    <t>Porte entre le stock neutre et le local Acides</t>
  </si>
  <si>
    <t>BLOCS PORTES PLEINE A VANTAUX TIERCES 1.20*2.10 M HT CF 1H</t>
  </si>
  <si>
    <t xml:space="preserve">u    </t>
  </si>
  <si>
    <t>ART</t>
  </si>
  <si>
    <t>TDU-A759</t>
  </si>
  <si>
    <t>Portes pleines à deux vantaux tiercées en acier inoxydable coupe feu 1 h suivant descriptions ci-avant.</t>
  </si>
  <si>
    <t>Dimension porte: 1.20 * 2.10 m ht</t>
  </si>
  <si>
    <t>Avec crémone sur vantail semi fixe.</t>
  </si>
  <si>
    <t>Localisation :</t>
  </si>
  <si>
    <t>Porte extérieure du local Acides</t>
  </si>
  <si>
    <t>2.3</t>
  </si>
  <si>
    <t>GRILLAGE POUR VENTILATION NATURELLE</t>
  </si>
  <si>
    <t>CH4</t>
  </si>
  <si>
    <t>Dimension 1.50*0.50 m HT</t>
  </si>
  <si>
    <t xml:space="preserve">u    </t>
  </si>
  <si>
    <t>ART</t>
  </si>
  <si>
    <t>TDU-A760</t>
  </si>
  <si>
    <t>Localisation :</t>
  </si>
  <si>
    <t>Grillage de ventilation dans voiles périphériques du local stock fûts vides.</t>
  </si>
  <si>
    <t>Dimension 2.00*0.50 m HT</t>
  </si>
  <si>
    <t xml:space="preserve">u    </t>
  </si>
  <si>
    <t>ART</t>
  </si>
  <si>
    <t>TDU-A761</t>
  </si>
  <si>
    <t>Localisation :</t>
  </si>
  <si>
    <t>Grillages de ventilation dans voiles périphériques du local stock fûts vides.</t>
  </si>
  <si>
    <t>GRILLE DE VENTILATION DE 300*300 HT</t>
  </si>
  <si>
    <t xml:space="preserve">u    </t>
  </si>
  <si>
    <t>ART</t>
  </si>
  <si>
    <t>TDU-A757</t>
  </si>
  <si>
    <t>Ensemble exécuté en acier galvanisé thermolaqué comprenant encadrement en cornière 35/35 avec jet d’eau en partie basse, grilles en tôles pliées pare-pluie avec grillage intérieur à mailles fines anti-insectes, pattes de fixations.</t>
  </si>
  <si>
    <t>Localisation :</t>
  </si>
  <si>
    <t>VB du local ACIDES</t>
  </si>
  <si>
    <t>ADAPTATION ET MODIFICATION DU LOCAL CONTENEUR POUR FUTUR LOCAL PALETTE</t>
  </si>
  <si>
    <t xml:space="preserve">ens  </t>
  </si>
  <si>
    <t>ART</t>
  </si>
  <si>
    <t>TDU-A340</t>
  </si>
  <si>
    <t>Adaptation et modification du local conteneur afin d'effectuer les modifications suivantes :</t>
  </si>
  <si>
    <t>• Dépose de la façade principale du local compris dépose de la porte.</t>
  </si>
  <si>
    <t>• Sciage du soubassement béton sur la façade principale afin de laisser un ressaut de 2 cm</t>
  </si>
  <si>
    <t>• Réalisation d'une séparation physique par cloison en panneau sandwich au milieu du local. La cloison sera positionné sur le plancher OSB existant.</t>
  </si>
  <si>
    <t>• Réfection de la façade principale, suivant plan de l'architecte, avec fourniture et mise en place de 2 portes coulissantes CF1 h dans la façade. Portes coulissantes suspendu sans rail au sol.</t>
  </si>
  <si>
    <t>La couverture et la façade du pignon seront conservé.</t>
  </si>
  <si>
    <t>Localisation :</t>
  </si>
  <si>
    <t>Adaptation du local conteneur pour futur local palette</t>
  </si>
  <si>
    <t>ETAGERE EN ALUMINIUM</t>
  </si>
  <si>
    <t xml:space="preserve">ens  </t>
  </si>
  <si>
    <t>ART</t>
  </si>
  <si>
    <t>TDU-A341</t>
  </si>
  <si>
    <t>Fourniture et mise en œuvre d'une étagère sur 4 niveaux composé d'une structure en aluminium anodisé et de tablette en polypropylène.</t>
  </si>
  <si>
    <t>Fixation mécanique contre voile béton</t>
  </si>
  <si>
    <t xml:space="preserve">Dimension: </t>
  </si>
  <si>
    <t>2.05 m de haut</t>
  </si>
  <si>
    <t>2.50 m de longueur</t>
  </si>
  <si>
    <t>0.50 m de profondeur</t>
  </si>
  <si>
    <t>Localisation :</t>
  </si>
  <si>
    <t>Étagère dans le SAS / stock neutre</t>
  </si>
  <si>
    <t>FOURNITURE D'UN LEVE FUT</t>
  </si>
  <si>
    <t xml:space="preserve">u    </t>
  </si>
  <si>
    <t>ART</t>
  </si>
  <si>
    <t>TDU-A768</t>
  </si>
  <si>
    <t>Fourniture d'un lève-fût sur roulette en acier peint pour fût plastique et acier de 200 Litres de type SERVO FL 8-SK de chez DENIOS.</t>
  </si>
  <si>
    <t>Pince réglable par manivelle pour un réglage confortable selon les différentes tailles de fûts</t>
  </si>
  <si>
    <t>Équipé de 4 roulettes dont 2 pivotantes (avec frein) pour des manœuvres aisées et précises</t>
  </si>
  <si>
    <t>Finition peinture époxy résistante en RAL 5010 (bleu gentiane)</t>
  </si>
  <si>
    <t>Levée sans effort du fût grâce à la pédale, descente contrôlée indépendamment par une deuxième pédale</t>
  </si>
  <si>
    <t>En actionnant la pédale hydraulique, le fût est saisi automatiquement et maintenu en toute sécurité</t>
  </si>
  <si>
    <t>Capacité de charge : 300 kg</t>
  </si>
  <si>
    <t>NETTOYAGE DE CHANTIER</t>
  </si>
  <si>
    <t xml:space="preserve">ft   </t>
  </si>
  <si>
    <t>ART</t>
  </si>
  <si>
    <t>TDU-A766</t>
  </si>
  <si>
    <t>Chaque entreprise devra le nettoyage du chantier et des abords quotidiennement et à l'issue de ses travaux ainsi que l'évacuation de ses propres matériaux et gravois, sans aucun stockage sur place.</t>
  </si>
  <si>
    <t>Les nettoyages complémentaires exigés par le maître d'oeuvre s'ils s'avéraient nécessaires seront à la charge du compte prorata.</t>
  </si>
  <si>
    <t>Un nettoyage hebdomadaire sera demandé aux entreprises présentes sur le chantier lors des réunions de chantier.</t>
  </si>
  <si>
    <t>Les entreprises doivent prendre toutes les précautions nécessaires en utilisant les espaces hors chantier. Elles devront la remise en état de ces espaces hors chantier. Elles devront la remise en état de ces espaces avant la réception des ouvrages.</t>
  </si>
  <si>
    <t>DOSSIER DES OUVRAGES EXECUTES (D.O.E)</t>
  </si>
  <si>
    <t xml:space="preserve">ft   </t>
  </si>
  <si>
    <t>ART</t>
  </si>
  <si>
    <t>000-A474</t>
  </si>
  <si>
    <t>Les entreprises devront obligatoirement fournir au maître d'œuvre les plans de repérage et de calepinage ainsi que les fiches techniques, notices d'entretiens et certificats de garantie spécifiques aux matériels mis en œuvre à la demande de la maîtrise d’œuvre.</t>
  </si>
  <si>
    <t>Nombre d'exemplaires et caractéristiques du support (papier et/ou informatique) suivant demandes du C.C.A.P.</t>
  </si>
  <si>
    <t>Montant HT du Lot N°05 MENUISERIES EXTERIEURES - SERRURERIE</t>
  </si>
  <si>
    <t>TOTHT</t>
  </si>
  <si>
    <t>TVA</t>
  </si>
  <si>
    <t>Montant TTC</t>
  </si>
  <si>
    <t>TOTTTC</t>
  </si>
  <si>
    <t>U</t>
  </si>
  <si>
    <t>Quantité indicative</t>
  </si>
  <si>
    <t>Prix en €</t>
  </si>
  <si>
    <t>Total en €</t>
  </si>
  <si>
    <t>3</t>
  </si>
  <si>
    <t>OPTION: REMPLACEMENT PORTE DU LOCAL STOCKAGE PLANCHE</t>
  </si>
  <si>
    <t>CH3</t>
  </si>
  <si>
    <t>DEPOSE DE MENUISERIE ET SERRURERIE</t>
  </si>
  <si>
    <t xml:space="preserve">nb   </t>
  </si>
  <si>
    <t>ART</t>
  </si>
  <si>
    <t>TDU-A810</t>
  </si>
  <si>
    <t>Descellement des huisseries, dépose du ou des vantaux, dépose de fenêtre, châssis, dépose des couvre-joints et autres habillages divers, descellement et dépose des cadres et huisseries, dépose avec soins, mise en stock pour réutilisation éventuelle et/ou descente, chargement et évacuation des gravats en décharges.</t>
  </si>
  <si>
    <t>BLOCS PORTES PLEINE A UN VANTAIL 1.10*2.10 M HT CF 1/2H</t>
  </si>
  <si>
    <t xml:space="preserve">ens  </t>
  </si>
  <si>
    <t>ART</t>
  </si>
  <si>
    <t>TDU-A811</t>
  </si>
  <si>
    <t>Portes pleines à un vantail en acier inoxydable coupe feu 1/2 h suivant descriptions ci-avant.</t>
  </si>
  <si>
    <t>Dimension porte: 1.10 * 2.10 m ht</t>
  </si>
  <si>
    <t>Montant HT du Lot N°05 MENUISERIES EXTERIEURES - SERRURERIE</t>
  </si>
  <si>
    <t>TOTHT</t>
  </si>
  <si>
    <t>TVA</t>
  </si>
  <si>
    <t>Montant TTC</t>
  </si>
  <si>
    <t>TOTTTC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</si>
</sst>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 ##0;\-#,##0"/>
  </numFmts>
  <fonts count="17" x14ac:knownFonts="1">
    <font>
      <sz val="11"/>
      <color theme="1"/>
      <name val="Calibri"/>
      <family val="2"/>
      <scheme val="minor"/>
    </font>
    <font>
      <sz val="10"/>
      <color rgb="FF000000"/>
      <name val="Arial Narrow"/>
      <family val="1"/>
    </font>
    <font>
      <sz val="10"/>
      <color rgb="FF000000"/>
      <name val="Arial"/>
      <family val="1"/>
    </font>
    <font>
      <sz val="10"/>
      <color rgb="FF000000"/>
      <name val="Arial Rounded MT Bold"/>
      <family val="1"/>
    </font>
    <font>
      <b/>
      <sz val="12"/>
      <color rgb="FF000000"/>
      <name val="Arial"/>
      <family val="1"/>
    </font>
    <font>
      <b/>
      <sz val="10"/>
      <color rgb="FF000000"/>
      <name val="Arial"/>
      <family val="1"/>
    </font>
    <font>
      <i/>
      <sz val="10"/>
      <color rgb="FF000000"/>
      <name val="Arial"/>
      <family val="1"/>
    </font>
    <font>
      <sz val="9"/>
      <color rgb="FFFF0000"/>
      <name val="Arial Narrow"/>
      <family val="1"/>
    </font>
    <font>
      <b/>
      <sz val="9"/>
      <color rgb="FF000000"/>
      <name val="Arial"/>
      <family val="1"/>
    </font>
    <font>
      <sz val="9"/>
      <color rgb="FF000000"/>
      <name val="Arial"/>
      <family val="1"/>
    </font>
    <font>
      <sz val="10"/>
      <color rgb="FFFF0000"/>
      <name val="Arial"/>
      <family val="1"/>
    </font>
    <font>
      <sz val="8"/>
      <color rgb="FF000000"/>
      <name val="Arial"/>
      <family val="1"/>
    </font>
    <font>
      <b/>
      <sz val="8"/>
      <color rgb="FF000000"/>
      <name val="Arial Narrow"/>
      <family val="1"/>
    </font>
    <font>
      <sz val="8"/>
      <color rgb="FF000000"/>
      <name val="Arial Narrow"/>
      <family val="1"/>
    </font>
    <font>
      <sz val="7"/>
      <color rgb="FF000000"/>
      <name val="Arial"/>
      <family val="1"/>
    </font>
    <font>
      <b/>
      <sz val="11"/>
      <color theme="1"/>
      <name val="Calibri"/>
      <family val="1"/>
    </font>
    <font>
      <sz val="10"/>
      <color theme="1"/>
      <name val="Arial Narrow"/>
      <family val="1"/>
    </font>
  </fonts>
  <fills count="3">
    <fill>
      <patternFill patternType="none"/>
    </fill>
    <fill>
      <patternFill patternType="gray125"/>
    </fill>
    <fill>
      <patternFill patternType="solid">
        <fgColor rgb="FFFFFFFF"/>
      </patternFill>
    </fill>
  </fills>
  <borders count="36">
    <border>
      <left/>
      <right/>
      <top/>
      <bottom/>
      <diagonal/>
    </border>
    <border>
      <left/>
      <right/>
      <top style="medium">
        <color rgb="FF000000"/>
      </top>
      <bottom/>
      <diagonal/>
    </border>
    <border>
      <left/>
      <right style="medium">
        <color rgb="FF000000"/>
      </right>
      <top/>
      <bottom/>
      <diagonal/>
    </border>
    <border>
      <left style="hair">
        <color rgb="FF000000"/>
      </left>
      <right style="hair">
        <color rgb="FF000000"/>
      </right>
      <top style="medium">
        <color rgb="FF000000"/>
      </top>
      <bottom style="medium">
        <color rgb="FF000000"/>
      </bottom>
      <diagonal/>
    </border>
    <border>
      <left style="medium">
        <color rgb="FF000000"/>
      </left>
      <right style="hair">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style="hair">
        <color rgb="FF000000"/>
      </left>
      <right style="hair">
        <color rgb="FF000000"/>
      </right>
      <top/>
      <bottom style="medium">
        <color rgb="FF000000"/>
      </bottom>
      <diagonal/>
    </border>
    <border>
      <left style="hair">
        <color rgb="FF000000"/>
      </left>
      <right style="medium">
        <color rgb="FF000000"/>
      </right>
      <top/>
      <bottom style="medium">
        <color rgb="FF000000"/>
      </bottom>
      <diagonal/>
    </border>
    <border>
      <left style="medium">
        <color rgb="FF000000"/>
      </left>
      <right style="hair">
        <color rgb="FF000000"/>
      </right>
      <top/>
      <bottom style="medium">
        <color rgb="FF000000"/>
      </bottom>
      <diagonal/>
    </border>
    <border>
      <left style="hair">
        <color rgb="FF000000"/>
      </left>
      <right style="hair">
        <color rgb="FF000000"/>
      </right>
      <top/>
      <bottom/>
      <diagonal/>
    </border>
    <border>
      <left style="hair">
        <color rgb="FF000000"/>
      </left>
      <right style="medium">
        <color rgb="FF000000"/>
      </right>
      <top/>
      <bottom/>
      <diagonal/>
    </border>
    <border>
      <left style="medium">
        <color rgb="FF000000"/>
      </left>
      <right style="hair">
        <color rgb="FF000000"/>
      </right>
      <top/>
      <bottom/>
      <diagonal/>
    </border>
    <border>
      <left style="hair">
        <color rgb="FF000000"/>
      </left>
      <right style="hair">
        <color rgb="FF000000"/>
      </right>
      <top style="medium">
        <color rgb="FF000000"/>
      </top>
      <bottom/>
      <diagonal/>
    </border>
    <border>
      <left style="hair">
        <color rgb="FF000000"/>
      </left>
      <right style="medium">
        <color rgb="FF000000"/>
      </right>
      <top style="medium">
        <color rgb="FF000000"/>
      </top>
      <bottom/>
      <diagonal/>
    </border>
    <border>
      <left style="medium">
        <color rgb="FF000000"/>
      </left>
      <right style="hair">
        <color rgb="FF000000"/>
      </right>
      <top style="medium">
        <color rgb="FF000000"/>
      </top>
      <bottom/>
      <diagonal/>
    </border>
    <border>
      <left/>
      <right/>
      <top/>
      <bottom style="medium">
        <color rgb="FF000000"/>
      </bottom>
      <diagonal/>
    </border>
    <border>
      <left/>
      <right/>
      <top style="thin">
        <color rgb="FF000000"/>
      </top>
      <bottom/>
      <diagonal/>
    </border>
    <border>
      <left style="thin">
        <color rgb="FF000000"/>
      </left>
      <right/>
      <top/>
      <bottom style="thin">
        <color rgb="FF000000"/>
      </bottom>
      <diagonal/>
    </border>
    <border>
      <left style="hair">
        <color rgb="FF000000"/>
      </left>
      <right style="hair">
        <color rgb="FF000000"/>
      </right>
      <top/>
      <bottom style="thin">
        <color rgb="FF000000"/>
      </bottom>
      <diagonal/>
    </border>
    <border>
      <left style="thin">
        <color rgb="FF000000"/>
      </left>
      <right/>
      <top/>
      <bottom/>
      <diagonal/>
    </border>
    <border>
      <left style="hair">
        <color rgb="FF000000"/>
      </left>
      <right style="thin">
        <color rgb="FF000000"/>
      </right>
      <top/>
      <bottom style="thin">
        <color rgb="FF000000"/>
      </bottom>
      <diagonal/>
    </border>
    <border>
      <left/>
      <right style="hair">
        <color rgb="FF000000"/>
      </right>
      <top/>
      <bottom style="thin">
        <color rgb="FF000000"/>
      </bottom>
      <diagonal/>
    </border>
    <border>
      <left/>
      <right style="hair">
        <color rgb="FF000000"/>
      </right>
      <top/>
      <bottom/>
      <diagonal/>
    </border>
    <border>
      <left style="hair">
        <color rgb="FF000000"/>
      </left>
      <right style="thin">
        <color rgb="FF000000"/>
      </right>
      <top/>
      <bottom/>
      <diagonal/>
    </border>
    <border>
      <left/>
      <right style="hair">
        <color rgb="FF000000"/>
      </right>
      <top style="thin">
        <color rgb="FF000000"/>
      </top>
      <bottom/>
      <diagonal/>
    </border>
    <border>
      <left style="thin">
        <color rgb="FF000000"/>
      </left>
      <right/>
      <top style="thin">
        <color rgb="FF000000"/>
      </top>
      <bottom/>
      <diagonal/>
    </border>
    <border>
      <left/>
      <right style="hair">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style="hair">
        <color rgb="FF000000"/>
      </right>
      <top style="thin">
        <color rgb="FF000000"/>
      </top>
      <bottom/>
      <diagonal/>
    </border>
    <border>
      <left style="thin">
        <color rgb="FF000000"/>
      </left>
      <right/>
      <top style="thin">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5">
    <xf numFmtId="49" fontId="0" fillId="0" borderId="0" applyFill="0"/>
    <xf numFmtId="49" fontId="1"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3"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4"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5" fillId="0" borderId="0" applyFill="0">
      <alignment horizontal="left" vertical="top" wrapText="1"/>
    </xf>
    <xf numFmtId="49" fontId="6" fillId="0" borderId="0" applyFill="0">
      <alignment horizontal="left" vertical="top" wrapText="1"/>
    </xf>
    <xf numFmtId="49" fontId="7" fillId="0" borderId="0" applyFill="0">
      <alignment horizontal="left" vertical="top" wrapText="1"/>
    </xf>
    <xf numFmtId="49" fontId="2" fillId="0" borderId="0" applyFill="0">
      <alignment horizontal="left" vertical="top" wrapText="1"/>
    </xf>
    <xf numFmtId="49" fontId="5"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8" fillId="0" borderId="0" applyFill="0">
      <alignment horizontal="left" vertical="top" wrapText="1"/>
    </xf>
    <xf numFmtId="49" fontId="8" fillId="0" borderId="0" applyFill="0">
      <alignment horizontal="left" vertical="top" wrapText="1"/>
    </xf>
    <xf numFmtId="49" fontId="9"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10" fillId="0" borderId="0" applyFill="0">
      <alignment horizontal="left" vertical="top" wrapText="1"/>
    </xf>
    <xf numFmtId="49" fontId="9" fillId="0" borderId="0" applyFill="0">
      <alignment horizontal="left" vertical="top" wrapText="1"/>
    </xf>
    <xf numFmtId="49" fontId="11" fillId="0" borderId="0" applyFill="0">
      <alignment horizontal="left" vertical="top" wrapText="1"/>
    </xf>
    <xf numFmtId="49" fontId="11" fillId="0" borderId="0" applyFill="0">
      <alignment horizontal="left" vertical="top" wrapText="1"/>
    </xf>
    <xf numFmtId="49" fontId="9" fillId="0" borderId="0" applyFill="0">
      <alignment horizontal="left" vertical="top" wrapText="1"/>
    </xf>
    <xf numFmtId="49" fontId="11" fillId="0" borderId="0" applyFill="0">
      <alignment horizontal="left" vertical="top" wrapText="1"/>
    </xf>
    <xf numFmtId="49" fontId="11" fillId="0" borderId="0" applyFill="0">
      <alignment horizontal="left" vertical="top" wrapText="1"/>
    </xf>
    <xf numFmtId="49" fontId="12" fillId="0" borderId="0" applyFill="0">
      <alignment horizontal="left" vertical="top" wrapText="1" indent="2"/>
    </xf>
    <xf numFmtId="49" fontId="13" fillId="0" borderId="0" applyFill="0">
      <alignment horizontal="left" vertical="top" wrapText="1" indent="2"/>
    </xf>
    <xf numFmtId="49" fontId="13" fillId="0" borderId="0" applyFill="0">
      <alignment horizontal="left" vertical="top" wrapText="1" indent="2"/>
    </xf>
    <xf numFmtId="49" fontId="14" fillId="0" borderId="0" applyFill="0">
      <alignment horizontal="left" vertical="top" wrapText="1"/>
    </xf>
  </cellStyleXfs>
  <cellXfs count="69">
    <xf numFmtId="49" fontId="0" fillId="0" borderId="0" xfId="0" applyProtection="1"/>
    <xf numFmtId="49" fontId="15" fillId="0" borderId="0" xfId="0" applyFont="1" applyBorder="1" applyAlignment="1" applyProtection="1">
      <alignment horizontal="left" vertical="top" wrapText="1"/>
    </xf>
    <xf numFmtId="0" fontId="0" fillId="0" borderId="15" xfId="0" applyNumberFormat="1" applyFont="1" applyBorder="1" applyAlignment="1" applyProtection="1">
      <alignment horizontal="left" vertical="top" wrapText="1"/>
    </xf>
    <xf numFmtId="0" fontId="0" fillId="0" borderId="2" xfId="0" applyNumberFormat="1" applyFont="1" applyBorder="1" applyAlignment="1" applyProtection="1">
      <alignment horizontal="left" vertical="top" wrapText="1"/>
    </xf>
    <xf numFmtId="49" fontId="15" fillId="0" borderId="4" xfId="0" applyFont="1" applyBorder="1" applyAlignment="1" applyProtection="1">
      <alignment horizontal="left" vertical="top" wrapText="1"/>
    </xf>
    <xf numFmtId="49" fontId="15" fillId="0" borderId="3" xfId="0" applyFont="1" applyBorder="1" applyAlignment="1" applyProtection="1">
      <alignment horizontal="left" vertical="top" wrapText="1"/>
    </xf>
    <xf numFmtId="49" fontId="15" fillId="0" borderId="5" xfId="0" applyFont="1" applyBorder="1" applyAlignment="1" applyProtection="1">
      <alignment horizontal="left" vertical="top" wrapText="1"/>
    </xf>
    <xf numFmtId="0" fontId="0" fillId="0" borderId="0" xfId="0" applyNumberFormat="1" applyFont="1" applyBorder="1" applyAlignment="1" applyProtection="1">
      <alignment horizontal="left" vertical="top" wrapText="1"/>
    </xf>
    <xf numFmtId="49" fontId="15" fillId="0" borderId="14" xfId="0" applyFont="1" applyBorder="1" applyAlignment="1" applyProtection="1">
      <alignment horizontal="left" vertical="top" wrapText="1"/>
    </xf>
    <xf numFmtId="164" fontId="0" fillId="0" borderId="12" xfId="0" applyNumberFormat="1" applyFont="1" applyBorder="1" applyAlignment="1" applyProtection="1">
      <alignment horizontal="right" vertical="top" wrapText="1"/>
    </xf>
    <xf numFmtId="164" fontId="0" fillId="0" borderId="13" xfId="0" applyNumberFormat="1" applyFont="1" applyBorder="1" applyAlignment="1" applyProtection="1">
      <alignment horizontal="right" vertical="top" wrapText="1"/>
    </xf>
    <xf numFmtId="49" fontId="15" fillId="0" borderId="11" xfId="0" applyFont="1" applyBorder="1" applyAlignment="1" applyProtection="1">
      <alignment horizontal="left" vertical="top" wrapText="1"/>
    </xf>
    <xf numFmtId="164" fontId="0" fillId="0" borderId="9" xfId="0" applyNumberFormat="1" applyFont="1" applyBorder="1" applyAlignment="1" applyProtection="1">
      <alignment horizontal="right" vertical="top" wrapText="1"/>
    </xf>
    <xf numFmtId="164" fontId="0" fillId="0" borderId="10" xfId="0" applyNumberFormat="1" applyFont="1" applyBorder="1" applyAlignment="1" applyProtection="1">
      <alignment horizontal="right" vertical="top" wrapText="1"/>
    </xf>
    <xf numFmtId="49" fontId="0" fillId="0" borderId="8" xfId="0" applyFont="1" applyBorder="1" applyAlignment="1" applyProtection="1">
      <alignment horizontal="left" vertical="top" wrapText="1"/>
    </xf>
    <xf numFmtId="49" fontId="0" fillId="0" borderId="6" xfId="0" applyFont="1" applyBorder="1" applyAlignment="1" applyProtection="1">
      <alignment horizontal="left" vertical="top" wrapText="1"/>
    </xf>
    <xf numFmtId="49" fontId="0" fillId="0" borderId="7" xfId="0" applyFont="1" applyBorder="1" applyAlignment="1" applyProtection="1">
      <alignment horizontal="left" vertical="top" wrapText="1"/>
    </xf>
    <xf numFmtId="164" fontId="15" fillId="0" borderId="3" xfId="0" applyNumberFormat="1" applyFont="1" applyBorder="1" applyAlignment="1" applyProtection="1">
      <alignment horizontal="right" vertical="top" wrapText="1"/>
    </xf>
    <xf numFmtId="49" fontId="0" fillId="0" borderId="3" xfId="0" applyFont="1" applyBorder="1" applyAlignment="1" applyProtection="1">
      <alignment horizontal="left" vertical="top" wrapText="1"/>
    </xf>
    <xf numFmtId="164" fontId="15" fillId="0" borderId="5" xfId="0" applyNumberFormat="1" applyFont="1" applyBorder="1" applyAlignment="1" applyProtection="1">
      <alignment horizontal="right" vertical="top" wrapText="1"/>
    </xf>
    <xf numFmtId="0" fontId="0" fillId="0" borderId="1" xfId="0" applyNumberFormat="1" applyFont="1" applyBorder="1" applyAlignment="1" applyProtection="1">
      <alignment horizontal="left" vertical="top" wrapText="1"/>
    </xf>
    <xf numFmtId="0" fontId="0" fillId="0" borderId="30" xfId="0" applyNumberFormat="1" applyFont="1" applyBorder="1" applyAlignment="1" applyProtection="1">
      <alignment horizontal="left" vertical="top" wrapText="1"/>
    </xf>
    <xf numFmtId="0" fontId="15" fillId="0" borderId="30" xfId="0" applyNumberFormat="1" applyFont="1" applyBorder="1" applyAlignment="1" applyProtection="1">
      <alignment horizontal="left" vertical="top" wrapText="1"/>
    </xf>
    <xf numFmtId="0" fontId="15" fillId="0" borderId="28" xfId="0" applyNumberFormat="1" applyFont="1" applyBorder="1" applyAlignment="1" applyProtection="1">
      <alignment horizontal="center" vertical="top" wrapText="1"/>
    </xf>
    <xf numFmtId="49" fontId="15" fillId="0" borderId="32" xfId="0" applyFont="1" applyBorder="1" applyAlignment="1" applyProtection="1">
      <alignment horizontal="left" vertical="top" wrapText="1"/>
    </xf>
    <xf numFmtId="0" fontId="15" fillId="0" borderId="32" xfId="0" applyNumberFormat="1" applyFont="1" applyBorder="1" applyAlignment="1" applyProtection="1">
      <alignment horizontal="center" vertical="top" wrapText="1"/>
    </xf>
    <xf numFmtId="0" fontId="15" fillId="0" borderId="33" xfId="0" applyNumberFormat="1" applyFont="1" applyBorder="1" applyAlignment="1" applyProtection="1">
      <alignment horizontal="right" vertical="top" wrapText="1"/>
    </xf>
    <xf numFmtId="0" fontId="0" fillId="0" borderId="19" xfId="0" applyNumberFormat="1" applyFont="1" applyBorder="1" applyAlignment="1" applyProtection="1">
      <alignment horizontal="left" vertical="top" wrapText="1"/>
    </xf>
    <xf numFmtId="0" fontId="0" fillId="0" borderId="28" xfId="0" applyNumberFormat="1" applyFont="1" applyBorder="1" applyAlignment="1" applyProtection="1">
      <alignment horizontal="left" vertical="top" wrapText="1"/>
    </xf>
    <xf numFmtId="0" fontId="0" fillId="0" borderId="29" xfId="0" applyNumberFormat="1" applyFont="1" applyBorder="1" applyAlignment="1" applyProtection="1">
      <alignment horizontal="left" vertical="top" wrapText="1"/>
    </xf>
    <xf numFmtId="0" fontId="0" fillId="0" borderId="29" xfId="0" applyNumberFormat="1" applyFont="1" applyBorder="1" applyAlignment="1" applyProtection="1">
      <alignment horizontal="center" vertical="top" wrapText="1"/>
    </xf>
    <xf numFmtId="0" fontId="0" fillId="0" borderId="31" xfId="0" applyNumberFormat="1" applyFont="1" applyBorder="1" applyAlignment="1" applyProtection="1">
      <alignment horizontal="right" vertical="top" wrapText="1"/>
    </xf>
    <xf numFmtId="49" fontId="1" fillId="2" borderId="27" xfId="1" applyFont="1" applyFill="1" applyBorder="1" applyProtection="1">
      <alignment horizontal="left" vertical="top" wrapText="1"/>
    </xf>
    <xf numFmtId="49" fontId="4" fillId="0" borderId="26" xfId="10" applyFont="1" applyBorder="1" applyProtection="1">
      <alignment horizontal="left" vertical="top" wrapText="1"/>
    </xf>
    <xf numFmtId="0" fontId="0" fillId="0" borderId="9" xfId="0" applyNumberFormat="1" applyFont="1" applyBorder="1" applyAlignment="1" applyProtection="1">
      <alignment horizontal="left" vertical="top" wrapText="1"/>
    </xf>
    <xf numFmtId="0" fontId="0" fillId="0" borderId="9" xfId="0" applyNumberFormat="1" applyFont="1" applyBorder="1" applyAlignment="1" applyProtection="1">
      <alignment horizontal="center" vertical="top" wrapText="1"/>
    </xf>
    <xf numFmtId="0" fontId="0" fillId="0" borderId="23" xfId="0" applyNumberFormat="1" applyFont="1" applyBorder="1" applyAlignment="1" applyProtection="1">
      <alignment horizontal="right" vertical="top" wrapText="1"/>
    </xf>
    <xf numFmtId="0" fontId="1" fillId="0" borderId="25" xfId="1" applyNumberFormat="1" applyFont="1" applyBorder="1" applyProtection="1">
      <alignment horizontal="left" vertical="top" wrapText="1"/>
    </xf>
    <xf numFmtId="0" fontId="8" fillId="0" borderId="24" xfId="26" applyNumberFormat="1" applyFont="1" applyBorder="1" applyProtection="1">
      <alignment horizontal="left" vertical="top" wrapText="1"/>
    </xf>
    <xf numFmtId="49" fontId="0" fillId="0" borderId="9" xfId="0" applyFont="1" applyBorder="1" applyAlignment="1" applyProtection="1">
      <alignment horizontal="left" vertical="top"/>
      <protection locked="0"/>
    </xf>
    <xf numFmtId="165" fontId="0" fillId="0" borderId="9" xfId="0" applyNumberFormat="1" applyFont="1" applyBorder="1" applyAlignment="1" applyProtection="1">
      <alignment horizontal="center" vertical="top" wrapText="1"/>
      <protection locked="0"/>
    </xf>
    <xf numFmtId="164" fontId="0" fillId="0" borderId="9" xfId="0" applyNumberFormat="1" applyFont="1" applyBorder="1" applyAlignment="1" applyProtection="1">
      <alignment horizontal="center" vertical="top" wrapText="1"/>
      <protection locked="0"/>
    </xf>
    <xf numFmtId="164" fontId="0" fillId="0" borderId="23" xfId="0" applyNumberFormat="1" applyFont="1" applyBorder="1" applyAlignment="1" applyProtection="1">
      <alignment horizontal="right" vertical="top" wrapText="1"/>
      <protection locked="0"/>
    </xf>
    <xf numFmtId="49" fontId="16" fillId="0" borderId="19" xfId="0" applyFont="1" applyBorder="1" applyAlignment="1" applyProtection="1">
      <alignment horizontal="left" vertical="top" wrapText="1"/>
    </xf>
    <xf numFmtId="49" fontId="9" fillId="0" borderId="22" xfId="28" applyFont="1" applyBorder="1" applyProtection="1">
      <alignment horizontal="left" vertical="top" wrapText="1"/>
    </xf>
    <xf numFmtId="49" fontId="1" fillId="0" borderId="19" xfId="1" applyFont="1" applyBorder="1" applyProtection="1">
      <alignment horizontal="left" vertical="top" wrapText="1"/>
    </xf>
    <xf numFmtId="49" fontId="8" fillId="0" borderId="22" xfId="26" applyFont="1" applyBorder="1" applyProtection="1">
      <alignment horizontal="left" vertical="top" wrapText="1"/>
    </xf>
    <xf numFmtId="0" fontId="16" fillId="0" borderId="17" xfId="0" applyNumberFormat="1" applyFont="1" applyBorder="1" applyAlignment="1" applyProtection="1">
      <alignment horizontal="left" vertical="top" wrapText="1"/>
    </xf>
    <xf numFmtId="49" fontId="9" fillId="0" borderId="21" xfId="28" applyFont="1" applyBorder="1" applyProtection="1">
      <alignment horizontal="left" vertical="top" wrapText="1"/>
    </xf>
    <xf numFmtId="49" fontId="9" fillId="0" borderId="22" xfId="35" applyFont="1" applyBorder="1" applyProtection="1">
      <alignment horizontal="left" vertical="top" wrapText="1"/>
    </xf>
    <xf numFmtId="49" fontId="9" fillId="0" borderId="22" xfId="38" applyFont="1" applyBorder="1" applyProtection="1">
      <alignment horizontal="left" vertical="top" wrapText="1"/>
    </xf>
    <xf numFmtId="49" fontId="9" fillId="0" borderId="21" xfId="38" applyFont="1" applyBorder="1" applyProtection="1">
      <alignment horizontal="left" vertical="top" wrapText="1"/>
    </xf>
    <xf numFmtId="0" fontId="1" fillId="2" borderId="25" xfId="1" applyNumberFormat="1" applyFont="1" applyFill="1" applyBorder="1" applyProtection="1">
      <alignment horizontal="left" vertical="top" wrapText="1"/>
    </xf>
    <xf numFmtId="0" fontId="5" fillId="0" borderId="24" xfId="14" applyNumberFormat="1" applyFont="1" applyBorder="1" applyProtection="1">
      <alignment horizontal="left" vertical="top" wrapText="1"/>
    </xf>
    <xf numFmtId="49" fontId="1" fillId="2" borderId="19" xfId="1" applyFont="1" applyFill="1" applyBorder="1" applyProtection="1">
      <alignment horizontal="left" vertical="top" wrapText="1"/>
    </xf>
    <xf numFmtId="49" fontId="5" fillId="0" borderId="22" xfId="14" applyFont="1" applyBorder="1" applyProtection="1">
      <alignment horizontal="left" vertical="top" wrapText="1"/>
    </xf>
    <xf numFmtId="49" fontId="16" fillId="0" borderId="17" xfId="0" applyFont="1" applyBorder="1" applyAlignment="1" applyProtection="1">
      <alignment horizontal="left" vertical="top" wrapText="1"/>
    </xf>
    <xf numFmtId="0" fontId="0" fillId="0" borderId="21" xfId="0" applyNumberFormat="1" applyFont="1" applyBorder="1" applyAlignment="1" applyProtection="1">
      <alignment horizontal="left" vertical="top" wrapText="1"/>
    </xf>
    <xf numFmtId="0" fontId="0" fillId="0" borderId="18" xfId="0" applyNumberFormat="1" applyFont="1" applyBorder="1" applyAlignment="1" applyProtection="1">
      <alignment horizontal="left" vertical="top" wrapText="1"/>
    </xf>
    <xf numFmtId="0" fontId="0" fillId="0" borderId="18" xfId="0" applyNumberFormat="1" applyFont="1" applyBorder="1" applyAlignment="1" applyProtection="1">
      <alignment horizontal="center" vertical="top" wrapText="1"/>
    </xf>
    <xf numFmtId="0" fontId="0" fillId="0" borderId="20" xfId="0" applyNumberFormat="1" applyFont="1" applyBorder="1" applyAlignment="1" applyProtection="1">
      <alignment horizontal="right" vertical="top" wrapText="1"/>
    </xf>
    <xf numFmtId="0" fontId="0" fillId="0" borderId="16" xfId="0" applyNumberFormat="1" applyFont="1" applyBorder="1" applyAlignment="1" applyProtection="1">
      <alignment horizontal="left" vertical="top" wrapText="1"/>
    </xf>
    <xf numFmtId="164" fontId="15" fillId="0" borderId="0" xfId="0" applyNumberFormat="1" applyFont="1" applyBorder="1" applyAlignment="1" applyProtection="1">
      <alignment horizontal="right" vertical="top" wrapText="1"/>
    </xf>
    <xf numFmtId="0" fontId="15" fillId="0" borderId="0" xfId="0" applyNumberFormat="1" applyFont="1" applyBorder="1" applyAlignment="1" applyProtection="1">
      <alignment horizontal="left" vertical="top" wrapText="1"/>
    </xf>
    <xf numFmtId="0" fontId="0" fillId="0" borderId="30" xfId="0" applyNumberFormat="1" applyFont="1" applyBorder="1" applyAlignment="1" applyProtection="1">
      <alignment horizontal="left" vertical="top" wrapText="1"/>
    </xf>
    <xf numFmtId="0" fontId="0" fillId="0" borderId="34" xfId="0" applyNumberFormat="1" applyFont="1" applyBorder="1" applyAlignment="1" applyProtection="1">
      <alignment horizontal="left" vertical="top" wrapText="1"/>
    </xf>
    <xf numFmtId="0" fontId="0" fillId="0" borderId="35" xfId="0" applyNumberFormat="1" applyFont="1" applyBorder="1" applyAlignment="1" applyProtection="1">
      <alignment horizontal="left" vertical="top" wrapText="1"/>
    </xf>
    <xf numFmtId="49" fontId="15" fillId="0" borderId="0" xfId="0" applyFont="1" applyBorder="1" applyAlignment="1" applyProtection="1">
      <alignment horizontal="left" vertical="top" wrapText="1"/>
    </xf>
    <xf numFmtId="49" fontId="0" fillId="0" borderId="0" xfId="0" applyProtection="1"/>
  </cellXfs>
  <cellStyles count="45">
    <cellStyle name="ArtDescriptif" xfId="28" xr:uid="{00000000-0005-0000-0000-000000000000}"/>
    <cellStyle name="ArtLibelleCond" xfId="27" xr:uid="{00000000-0005-0000-0000-000001000000}"/>
    <cellStyle name="ArtNote1" xfId="29" xr:uid="{00000000-0005-0000-0000-000002000000}"/>
    <cellStyle name="ArtNote2" xfId="30" xr:uid="{00000000-0005-0000-0000-000003000000}"/>
    <cellStyle name="ArtNote3" xfId="31" xr:uid="{00000000-0005-0000-0000-000004000000}"/>
    <cellStyle name="ArtNote4" xfId="32" xr:uid="{00000000-0005-0000-0000-000005000000}"/>
    <cellStyle name="ArtNote5" xfId="33" xr:uid="{00000000-0005-0000-0000-000006000000}"/>
    <cellStyle name="ArtQuantite" xfId="34" xr:uid="{00000000-0005-0000-0000-000007000000}"/>
    <cellStyle name="ArtTitre" xfId="26" xr:uid="{00000000-0005-0000-0000-000008000000}"/>
    <cellStyle name="ChapDescriptif0" xfId="7" xr:uid="{00000000-0005-0000-0000-000009000000}"/>
    <cellStyle name="ChapDescriptif1" xfId="11" xr:uid="{00000000-0005-0000-0000-00000A000000}"/>
    <cellStyle name="ChapDescriptif2" xfId="15" xr:uid="{00000000-0005-0000-0000-00000B000000}"/>
    <cellStyle name="ChapDescriptif3" xfId="19" xr:uid="{00000000-0005-0000-0000-00000C000000}"/>
    <cellStyle name="ChapDescriptif4" xfId="23" xr:uid="{00000000-0005-0000-0000-00000D000000}"/>
    <cellStyle name="ChapNote0" xfId="8" xr:uid="{00000000-0005-0000-0000-00000E000000}"/>
    <cellStyle name="ChapNote1" xfId="12" xr:uid="{00000000-0005-0000-0000-00000F000000}"/>
    <cellStyle name="ChapNote2" xfId="16" xr:uid="{00000000-0005-0000-0000-000010000000}"/>
    <cellStyle name="ChapNote3" xfId="20" xr:uid="{00000000-0005-0000-0000-000011000000}"/>
    <cellStyle name="ChapNote4" xfId="24" xr:uid="{00000000-0005-0000-0000-000012000000}"/>
    <cellStyle name="ChapRecap0" xfId="9" xr:uid="{00000000-0005-0000-0000-000013000000}"/>
    <cellStyle name="ChapRecap1" xfId="13" xr:uid="{00000000-0005-0000-0000-000014000000}"/>
    <cellStyle name="ChapRecap2" xfId="17" xr:uid="{00000000-0005-0000-0000-000015000000}"/>
    <cellStyle name="ChapRecap3" xfId="21" xr:uid="{00000000-0005-0000-0000-000016000000}"/>
    <cellStyle name="ChapRecap4" xfId="25" xr:uid="{00000000-0005-0000-0000-000017000000}"/>
    <cellStyle name="ChapTitre0" xfId="6" xr:uid="{00000000-0005-0000-0000-000018000000}"/>
    <cellStyle name="ChapTitre1" xfId="10" xr:uid="{00000000-0005-0000-0000-000019000000}"/>
    <cellStyle name="ChapTitre2" xfId="14" xr:uid="{00000000-0005-0000-0000-00001A000000}"/>
    <cellStyle name="ChapTitre3" xfId="18" xr:uid="{00000000-0005-0000-0000-00001B000000}"/>
    <cellStyle name="ChapTitre4" xfId="22" xr:uid="{00000000-0005-0000-0000-00001C000000}"/>
    <cellStyle name="DQLocQuantNonLoc" xfId="42" xr:uid="{00000000-0005-0000-0000-00001D000000}"/>
    <cellStyle name="DQLocRefClass" xfId="41" xr:uid="{00000000-0005-0000-0000-00001E000000}"/>
    <cellStyle name="DQLocStruct" xfId="43" xr:uid="{00000000-0005-0000-0000-00001F000000}"/>
    <cellStyle name="DQMinutes" xfId="44" xr:uid="{00000000-0005-0000-0000-000020000000}"/>
    <cellStyle name="LocGen" xfId="36" xr:uid="{00000000-0005-0000-0000-000021000000}"/>
    <cellStyle name="LocLit" xfId="38" xr:uid="{00000000-0005-0000-0000-000022000000}"/>
    <cellStyle name="LocRefClass" xfId="37" xr:uid="{00000000-0005-0000-0000-000023000000}"/>
    <cellStyle name="LocSignetRep" xfId="40" xr:uid="{00000000-0005-0000-0000-000024000000}"/>
    <cellStyle name="LocStrRecap0" xfId="3" xr:uid="{00000000-0005-0000-0000-000025000000}"/>
    <cellStyle name="LocStrRecap1" xfId="5" xr:uid="{00000000-0005-0000-0000-000026000000}"/>
    <cellStyle name="LocStrTexte0" xfId="2" xr:uid="{00000000-0005-0000-0000-000027000000}"/>
    <cellStyle name="LocStrTexte1" xfId="4" xr:uid="{00000000-0005-0000-0000-000028000000}"/>
    <cellStyle name="LocStruct" xfId="39" xr:uid="{00000000-0005-0000-0000-000029000000}"/>
    <cellStyle name="LocTitre" xfId="35" xr:uid="{00000000-0005-0000-0000-00002A000000}"/>
    <cellStyle name="Normal" xfId="0" builtinId="0"/>
    <cellStyle name="Numerotation" xfId="1" xr:uid="{00000000-0005-0000-0000-00002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1</xdr:col>
      <xdr:colOff>252000</xdr:colOff>
      <xdr:row>0</xdr:row>
      <xdr:rowOff>158087</xdr:rowOff>
    </xdr:from>
    <xdr:to>
      <xdr:col>6</xdr:col>
      <xdr:colOff>108000</xdr:colOff>
      <xdr:row>0</xdr:row>
      <xdr:rowOff>948522</xdr:rowOff>
    </xdr:to>
    <xdr:sp macro="" textlink="">
      <xdr:nvSpPr>
        <xdr:cNvPr id="3" name="Forme1">
          <a:extLst>
            <a:ext uri="{FF2B5EF4-FFF2-40B4-BE49-F238E27FC236}">
              <a16:creationId xmlns:a16="http://schemas.microsoft.com/office/drawing/2014/main" id="{00000000-0008-0000-0100-000003000000}"/>
            </a:ext>
          </a:extLst>
        </xdr:cNvPr>
        <xdr:cNvSpPr/>
      </xdr:nvSpPr>
      <xdr:spPr>
        <a:xfrm>
          <a:off x="932713" y="158087"/>
          <a:ext cx="5501426" cy="790435"/>
        </a:xfrm>
        <a:prstGeom prst="rect">
          <a:avLst/>
        </a:prstGeom>
        <a:solidFill>
          <a:srgbClr val="FFFFFF"/>
        </a:solidFill>
        <a:ln w="0">
          <a:solidFill>
            <a:srgbClr val="999999"/>
          </a:solidFill>
          <a:prstDash val="solid"/>
        </a:ln>
      </xdr:spPr>
      <xdr:style>
        <a:lnRef idx="2">
          <a:schemeClr val="accent1">
            <a:shade val="50000"/>
          </a:schemeClr>
        </a:lnRef>
        <a:fillRef idx="0">
          <a:srgbClr val="FFFFFF"/>
        </a:fillRef>
        <a:effectRef idx="0">
          <a:schemeClr val="accent1"/>
        </a:effectRef>
        <a:fontRef idx="minor">
          <a:schemeClr val="accent1"/>
        </a:fontRef>
      </xdr:style>
      <xdr:txBody>
        <a:bodyPr vertOverflow="clip" horzOverflow="clip" lIns="63235" tIns="63235" rIns="63235" bIns="63235" rtlCol="0" anchor="t"/>
        <a:lstStyle/>
        <a:p>
          <a:pPr algn="l"/>
          <a:r>
            <a:rPr lang="fr-FR" sz="900" b="1" i="0">
              <a:solidFill>
                <a:srgbClr val="000000"/>
              </a:solidFill>
              <a:latin typeface="MS Shell Dlg"/>
            </a:rPr>
            <a:t>POLIGNY - CONSTRUCTION ABRI PRODUITS CHIMIQUES</a:t>
          </a:r>
        </a:p>
        <a:p>
          <a:pPr algn="l"/>
          <a:endParaRPr sz="900">
            <a:solidFill>
              <a:srgbClr val="000000"/>
            </a:solidFill>
            <a:latin typeface="MS Shell Dlg"/>
          </a:endParaRPr>
        </a:p>
        <a:p>
          <a:pPr algn="l"/>
          <a:endParaRPr sz="800">
            <a:solidFill>
              <a:srgbClr val="000000"/>
            </a:solidFill>
            <a:latin typeface="MS Shell Dlg"/>
          </a:endParaRPr>
        </a:p>
        <a:p>
          <a:pPr algn="l"/>
          <a:endParaRPr sz="500">
            <a:solidFill>
              <a:srgbClr val="000000"/>
            </a:solidFill>
            <a:latin typeface="MS Shell Dlg"/>
          </a:endParaRPr>
        </a:p>
        <a:p>
          <a:pPr algn="l"/>
          <a:r>
            <a:rPr lang="fr-FR" sz="800" b="1" i="0">
              <a:solidFill>
                <a:srgbClr val="000000"/>
              </a:solidFill>
              <a:latin typeface="MS Shell Dlg"/>
            </a:rPr>
            <a:t>ECOLE ENILBIO </a:t>
          </a:r>
        </a:p>
      </xdr:txBody>
    </xdr:sp>
    <xdr:clientData/>
  </xdr:twoCellAnchor>
  <xdr:twoCellAnchor editAs="absolute">
    <xdr:from>
      <xdr:col>3</xdr:col>
      <xdr:colOff>684000</xdr:colOff>
      <xdr:row>0</xdr:row>
      <xdr:rowOff>221322</xdr:rowOff>
    </xdr:from>
    <xdr:to>
      <xdr:col>6</xdr:col>
      <xdr:colOff>72000</xdr:colOff>
      <xdr:row>0</xdr:row>
      <xdr:rowOff>474261</xdr:rowOff>
    </xdr:to>
    <xdr:sp macro="" textlink="">
      <xdr:nvSpPr>
        <xdr:cNvPr id="4" name="Forme2">
          <a:extLst>
            <a:ext uri="{FF2B5EF4-FFF2-40B4-BE49-F238E27FC236}">
              <a16:creationId xmlns:a16="http://schemas.microsoft.com/office/drawing/2014/main" id="{00000000-0008-0000-0100-000004000000}"/>
            </a:ext>
          </a:extLst>
        </xdr:cNvPr>
        <xdr:cNvSpPr/>
      </xdr:nvSpPr>
      <xdr:spPr>
        <a:xfrm>
          <a:off x="4790035" y="221322"/>
          <a:ext cx="1612487" cy="252939"/>
        </a:xfrm>
        <a:prstGeom prst="rect">
          <a:avLst/>
        </a:prstGeom>
        <a:solidFill>
          <a:srgbClr val="FFFFFF"/>
        </a:solidFill>
        <a:ln w="0">
          <a:solidFill>
            <a:srgbClr val="808080"/>
          </a:solidFill>
          <a:prstDash val="solid"/>
        </a:ln>
      </xdr:spPr>
      <xdr:style>
        <a:lnRef idx="2">
          <a:schemeClr val="accent1">
            <a:shade val="50000"/>
          </a:schemeClr>
        </a:lnRef>
        <a:fillRef idx="0">
          <a:srgbClr val="FFFFFF"/>
        </a:fillRef>
        <a:effectRef idx="0">
          <a:schemeClr val="accent1"/>
        </a:effectRef>
        <a:fontRef idx="minor">
          <a:schemeClr val="accent1"/>
        </a:fontRef>
      </xdr:style>
      <xdr:txBody>
        <a:bodyPr vertOverflow="clip" horzOverflow="clip" lIns="63235" tIns="63235" rIns="63235" bIns="63235" rtlCol="0" anchor="t"/>
        <a:lstStyle/>
        <a:p>
          <a:pPr algn="ctr"/>
          <a:r>
            <a:rPr lang="fr-FR" sz="1000" b="1" i="0">
              <a:solidFill>
                <a:srgbClr val="000000"/>
              </a:solidFill>
              <a:latin typeface="MS Shell Dlg"/>
            </a:rPr>
            <a:t>Titre édition non défini</a:t>
          </a:r>
        </a:p>
      </xdr:txBody>
    </xdr:sp>
    <xdr:clientData/>
  </xdr:twoCellAnchor>
  <xdr:twoCellAnchor editAs="absolute">
    <xdr:from>
      <xdr:col>1</xdr:col>
      <xdr:colOff>1368000</xdr:colOff>
      <xdr:row>0</xdr:row>
      <xdr:rowOff>695583</xdr:rowOff>
    </xdr:from>
    <xdr:to>
      <xdr:col>6</xdr:col>
      <xdr:colOff>108000</xdr:colOff>
      <xdr:row>0</xdr:row>
      <xdr:rowOff>916904</xdr:rowOff>
    </xdr:to>
    <xdr:sp macro="" textlink="">
      <xdr:nvSpPr>
        <xdr:cNvPr id="5" name="Forme4">
          <a:extLst>
            <a:ext uri="{FF2B5EF4-FFF2-40B4-BE49-F238E27FC236}">
              <a16:creationId xmlns:a16="http://schemas.microsoft.com/office/drawing/2014/main" id="{00000000-0008-0000-0100-000005000000}"/>
            </a:ext>
          </a:extLst>
        </xdr:cNvPr>
        <xdr:cNvSpPr/>
      </xdr:nvSpPr>
      <xdr:spPr>
        <a:xfrm>
          <a:off x="2039322" y="695583"/>
          <a:ext cx="4394817" cy="221322"/>
        </a:xfrm>
        <a:prstGeom prst="rect">
          <a:avLst/>
        </a:prstGeom>
        <a:noFill/>
        <a:ln>
          <a:noFill/>
        </a:ln>
      </xdr:spPr>
      <xdr:style>
        <a:lnRef idx="2">
          <a:schemeClr val="accent1">
            <a:shade val="50000"/>
          </a:schemeClr>
        </a:lnRef>
        <a:fillRef idx="0">
          <a:scrgbClr r="0" g="0" b="0"/>
        </a:fillRef>
        <a:effectRef idx="0">
          <a:schemeClr val="accent1"/>
        </a:effectRef>
        <a:fontRef idx="minor">
          <a:schemeClr val="accent1"/>
        </a:fontRef>
      </xdr:style>
      <xdr:txBody>
        <a:bodyPr vertOverflow="clip" horzOverflow="clip" lIns="63235" tIns="63235" rIns="63235" bIns="63235" rtlCol="0" anchor="t"/>
        <a:lstStyle/>
        <a:p>
          <a:pPr algn="r"/>
          <a:r>
            <a:rPr lang="fr-FR" sz="1200" b="0" i="0">
              <a:solidFill>
                <a:srgbClr val="FF0000"/>
              </a:solidFill>
              <a:latin typeface="MS Shell Dlg"/>
            </a:rPr>
            <a:t>Lot N°05 MENUISERIES EXTERIEURES - SERRURERIE</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252000</xdr:colOff>
      <xdr:row>0</xdr:row>
      <xdr:rowOff>158087</xdr:rowOff>
    </xdr:from>
    <xdr:to>
      <xdr:col>6</xdr:col>
      <xdr:colOff>108000</xdr:colOff>
      <xdr:row>0</xdr:row>
      <xdr:rowOff>948522</xdr:rowOff>
    </xdr:to>
    <xdr:sp macro="" textlink="">
      <xdr:nvSpPr>
        <xdr:cNvPr id="3" name="Forme1">
          <a:extLst>
            <a:ext uri="{FF2B5EF4-FFF2-40B4-BE49-F238E27FC236}">
              <a16:creationId xmlns:a16="http://schemas.microsoft.com/office/drawing/2014/main" id="{00000000-0008-0000-0200-000003000000}"/>
            </a:ext>
          </a:extLst>
        </xdr:cNvPr>
        <xdr:cNvSpPr/>
      </xdr:nvSpPr>
      <xdr:spPr>
        <a:xfrm>
          <a:off x="932713" y="158087"/>
          <a:ext cx="5501426" cy="790435"/>
        </a:xfrm>
        <a:prstGeom prst="rect">
          <a:avLst/>
        </a:prstGeom>
        <a:solidFill>
          <a:srgbClr val="FFFFFF"/>
        </a:solidFill>
        <a:ln w="0">
          <a:solidFill>
            <a:srgbClr val="999999"/>
          </a:solidFill>
          <a:prstDash val="solid"/>
        </a:ln>
      </xdr:spPr>
      <xdr:style>
        <a:lnRef idx="2">
          <a:schemeClr val="accent1">
            <a:shade val="50000"/>
          </a:schemeClr>
        </a:lnRef>
        <a:fillRef idx="0">
          <a:srgbClr val="FFFFFF"/>
        </a:fillRef>
        <a:effectRef idx="0">
          <a:schemeClr val="accent1"/>
        </a:effectRef>
        <a:fontRef idx="minor">
          <a:schemeClr val="accent1"/>
        </a:fontRef>
      </xdr:style>
      <xdr:txBody>
        <a:bodyPr vertOverflow="clip" horzOverflow="clip" lIns="63235" tIns="63235" rIns="63235" bIns="63235" rtlCol="0" anchor="t"/>
        <a:lstStyle/>
        <a:p>
          <a:pPr algn="l"/>
          <a:r>
            <a:rPr lang="fr-FR" sz="900" b="1" i="0">
              <a:solidFill>
                <a:srgbClr val="000000"/>
              </a:solidFill>
              <a:latin typeface="MS Shell Dlg"/>
            </a:rPr>
            <a:t>POLIGNY - CONSTRUCTION ABRI PRODUITS CHIMIQUES</a:t>
          </a:r>
        </a:p>
        <a:p>
          <a:pPr algn="l"/>
          <a:endParaRPr sz="900">
            <a:solidFill>
              <a:srgbClr val="000000"/>
            </a:solidFill>
            <a:latin typeface="MS Shell Dlg"/>
          </a:endParaRPr>
        </a:p>
        <a:p>
          <a:pPr algn="l"/>
          <a:endParaRPr sz="800">
            <a:solidFill>
              <a:srgbClr val="000000"/>
            </a:solidFill>
            <a:latin typeface="MS Shell Dlg"/>
          </a:endParaRPr>
        </a:p>
        <a:p>
          <a:pPr algn="l"/>
          <a:endParaRPr sz="500">
            <a:solidFill>
              <a:srgbClr val="000000"/>
            </a:solidFill>
            <a:latin typeface="MS Shell Dlg"/>
          </a:endParaRPr>
        </a:p>
        <a:p>
          <a:pPr algn="l"/>
          <a:r>
            <a:rPr lang="fr-FR" sz="800" b="1" i="0">
              <a:solidFill>
                <a:srgbClr val="000000"/>
              </a:solidFill>
              <a:latin typeface="MS Shell Dlg"/>
            </a:rPr>
            <a:t>ECOLE ENILBIO </a:t>
          </a:r>
        </a:p>
      </xdr:txBody>
    </xdr:sp>
    <xdr:clientData/>
  </xdr:twoCellAnchor>
  <xdr:twoCellAnchor editAs="absolute">
    <xdr:from>
      <xdr:col>3</xdr:col>
      <xdr:colOff>684000</xdr:colOff>
      <xdr:row>0</xdr:row>
      <xdr:rowOff>221322</xdr:rowOff>
    </xdr:from>
    <xdr:to>
      <xdr:col>6</xdr:col>
      <xdr:colOff>72000</xdr:colOff>
      <xdr:row>0</xdr:row>
      <xdr:rowOff>474261</xdr:rowOff>
    </xdr:to>
    <xdr:sp macro="" textlink="">
      <xdr:nvSpPr>
        <xdr:cNvPr id="4" name="Forme2">
          <a:extLst>
            <a:ext uri="{FF2B5EF4-FFF2-40B4-BE49-F238E27FC236}">
              <a16:creationId xmlns:a16="http://schemas.microsoft.com/office/drawing/2014/main" id="{00000000-0008-0000-0200-000004000000}"/>
            </a:ext>
          </a:extLst>
        </xdr:cNvPr>
        <xdr:cNvSpPr/>
      </xdr:nvSpPr>
      <xdr:spPr>
        <a:xfrm>
          <a:off x="4790035" y="221322"/>
          <a:ext cx="1612487" cy="252939"/>
        </a:xfrm>
        <a:prstGeom prst="rect">
          <a:avLst/>
        </a:prstGeom>
        <a:solidFill>
          <a:srgbClr val="FFFFFF"/>
        </a:solidFill>
        <a:ln w="0">
          <a:solidFill>
            <a:srgbClr val="808080"/>
          </a:solidFill>
          <a:prstDash val="solid"/>
        </a:ln>
      </xdr:spPr>
      <xdr:style>
        <a:lnRef idx="2">
          <a:schemeClr val="accent1">
            <a:shade val="50000"/>
          </a:schemeClr>
        </a:lnRef>
        <a:fillRef idx="0">
          <a:srgbClr val="FFFFFF"/>
        </a:fillRef>
        <a:effectRef idx="0">
          <a:schemeClr val="accent1"/>
        </a:effectRef>
        <a:fontRef idx="minor">
          <a:schemeClr val="accent1"/>
        </a:fontRef>
      </xdr:style>
      <xdr:txBody>
        <a:bodyPr vertOverflow="clip" horzOverflow="clip" lIns="63235" tIns="63235" rIns="63235" bIns="63235" rtlCol="0" anchor="t"/>
        <a:lstStyle/>
        <a:p>
          <a:pPr algn="ctr"/>
          <a:r>
            <a:rPr lang="fr-FR" sz="1000" b="1" i="0">
              <a:solidFill>
                <a:srgbClr val="000000"/>
              </a:solidFill>
              <a:latin typeface="MS Shell Dlg"/>
            </a:rPr>
            <a:t>Titre édition non défini</a:t>
          </a:r>
        </a:p>
      </xdr:txBody>
    </xdr:sp>
    <xdr:clientData/>
  </xdr:twoCellAnchor>
  <xdr:twoCellAnchor editAs="absolute">
    <xdr:from>
      <xdr:col>1</xdr:col>
      <xdr:colOff>1368000</xdr:colOff>
      <xdr:row>0</xdr:row>
      <xdr:rowOff>695583</xdr:rowOff>
    </xdr:from>
    <xdr:to>
      <xdr:col>6</xdr:col>
      <xdr:colOff>108000</xdr:colOff>
      <xdr:row>0</xdr:row>
      <xdr:rowOff>916904</xdr:rowOff>
    </xdr:to>
    <xdr:sp macro="" textlink="">
      <xdr:nvSpPr>
        <xdr:cNvPr id="5" name="Forme4">
          <a:extLst>
            <a:ext uri="{FF2B5EF4-FFF2-40B4-BE49-F238E27FC236}">
              <a16:creationId xmlns:a16="http://schemas.microsoft.com/office/drawing/2014/main" id="{00000000-0008-0000-0200-000005000000}"/>
            </a:ext>
          </a:extLst>
        </xdr:cNvPr>
        <xdr:cNvSpPr/>
      </xdr:nvSpPr>
      <xdr:spPr>
        <a:xfrm>
          <a:off x="2039322" y="695583"/>
          <a:ext cx="4394817" cy="221322"/>
        </a:xfrm>
        <a:prstGeom prst="rect">
          <a:avLst/>
        </a:prstGeom>
        <a:noFill/>
        <a:ln>
          <a:noFill/>
        </a:ln>
      </xdr:spPr>
      <xdr:style>
        <a:lnRef idx="2">
          <a:schemeClr val="accent1">
            <a:shade val="50000"/>
          </a:schemeClr>
        </a:lnRef>
        <a:fillRef idx="0">
          <a:scrgbClr r="0" g="0" b="0"/>
        </a:fillRef>
        <a:effectRef idx="0">
          <a:schemeClr val="accent1"/>
        </a:effectRef>
        <a:fontRef idx="minor">
          <a:schemeClr val="accent1"/>
        </a:fontRef>
      </xdr:style>
      <xdr:txBody>
        <a:bodyPr vertOverflow="clip" horzOverflow="clip" lIns="63235" tIns="63235" rIns="63235" bIns="63235" rtlCol="0" anchor="t"/>
        <a:lstStyle/>
        <a:p>
          <a:pPr algn="r"/>
          <a:r>
            <a:rPr lang="fr-FR" sz="1200" b="0" i="0">
              <a:solidFill>
                <a:srgbClr val="FF0000"/>
              </a:solidFill>
              <a:latin typeface="MS Shell Dlg"/>
            </a:rPr>
            <a:t>Lot N°05 MENUISERIES EXTERIEURES - SERRURERIE</a:t>
          </a:r>
        </a:p>
        <a:p>
          <a:pPr algn="r"/>
          <a:r>
            <a:rPr lang="fr-FR" sz="1200" b="0" i="0">
              <a:solidFill>
                <a:srgbClr val="FF0000"/>
              </a:solidFill>
              <a:latin typeface="MS Shell Dlg"/>
            </a:rPr>
            <a:t>OPTION:REMPLACEMENT PORTE DU LOCAL STOCKAGE PLANCHE</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6"/>
  <sheetViews>
    <sheetView showGridLines="0" tabSelected="1" workbookViewId="0">
      <selection activeCell="B1" sqref="B1"/>
    </sheetView>
  </sheetViews>
  <sheetFormatPr baseColWidth="10" defaultColWidth="10.6640625" defaultRowHeight="14.4" x14ac:dyDescent="0.3"/>
  <cols>
    <col min="1" max="1" width="10.6640625" customWidth="1"/>
    <col min="2" max="2" width="35.6640625" customWidth="1"/>
    <col min="3" max="3" width="15.6640625" customWidth="1"/>
    <col min="4" max="4" width="6.6640625" customWidth="1"/>
    <col min="5" max="5" width="17.6640625" customWidth="1"/>
    <col min="6" max="6" width="16.6640625" customWidth="1"/>
    <col min="7" max="8" width="10.6640625" customWidth="1"/>
  </cols>
  <sheetData>
    <row r="1" spans="1:7" x14ac:dyDescent="0.3">
      <c r="B1" s="1" t="s">
        <v>0</v>
      </c>
    </row>
    <row r="2" spans="1:7" x14ac:dyDescent="0.3">
      <c r="B2" s="1" t="s">
        <v>1</v>
      </c>
    </row>
    <row r="3" spans="1:7" x14ac:dyDescent="0.3">
      <c r="B3" s="1" t="s">
        <v>2</v>
      </c>
    </row>
    <row r="5" spans="1:7" x14ac:dyDescent="0.3">
      <c r="B5" s="1" t="s">
        <v>3</v>
      </c>
    </row>
    <row r="6" spans="1:7" ht="28.8" x14ac:dyDescent="0.3">
      <c r="B6" s="1" t="s">
        <v>4</v>
      </c>
    </row>
    <row r="7" spans="1:7" x14ac:dyDescent="0.3">
      <c r="B7" s="1"/>
    </row>
    <row r="8" spans="1:7" x14ac:dyDescent="0.3">
      <c r="B8" s="1" t="s">
        <v>5</v>
      </c>
    </row>
    <row r="9" spans="1:7" x14ac:dyDescent="0.3">
      <c r="B9" s="1" t="s">
        <v>6</v>
      </c>
    </row>
    <row r="10" spans="1:7" x14ac:dyDescent="0.3">
      <c r="B10" s="2"/>
      <c r="C10" s="2"/>
      <c r="D10" s="2"/>
      <c r="E10" s="2"/>
      <c r="F10" s="2"/>
    </row>
    <row r="11" spans="1:7" x14ac:dyDescent="0.3">
      <c r="A11" s="3"/>
      <c r="B11" s="4" t="s">
        <v>7</v>
      </c>
      <c r="C11" s="5" t="s">
        <v>8</v>
      </c>
      <c r="D11" s="5" t="s">
        <v>9</v>
      </c>
      <c r="E11" s="5" t="s">
        <v>10</v>
      </c>
      <c r="F11" s="6" t="s">
        <v>11</v>
      </c>
      <c r="G11" s="7"/>
    </row>
    <row r="12" spans="1:7" ht="28.8" x14ac:dyDescent="0.3">
      <c r="A12" s="3"/>
      <c r="B12" s="8" t="s">
        <v>12</v>
      </c>
      <c r="C12" s="9">
        <f>'Lot N°05 MENUISERIES EXTERIEUR'!F126</f>
        <v>0</v>
      </c>
      <c r="D12" s="9">
        <v>20</v>
      </c>
      <c r="E12" s="9">
        <f>(C12*D12)/100</f>
        <v>0</v>
      </c>
      <c r="F12" s="10">
        <f>C12+E12</f>
        <v>0</v>
      </c>
      <c r="G12" s="7"/>
    </row>
    <row r="13" spans="1:7" ht="28.8" x14ac:dyDescent="0.3">
      <c r="A13" s="3"/>
      <c r="B13" s="11" t="s">
        <v>13</v>
      </c>
      <c r="C13" s="12">
        <f>'Lot N°05 OPTION REMPLACEMENT P'!F13</f>
        <v>0</v>
      </c>
      <c r="D13" s="12">
        <v>20</v>
      </c>
      <c r="E13" s="12">
        <f>(C13*D13)/100</f>
        <v>0</v>
      </c>
      <c r="F13" s="13">
        <f>C13+E13</f>
        <v>0</v>
      </c>
      <c r="G13" s="7"/>
    </row>
    <row r="14" spans="1:7" x14ac:dyDescent="0.3">
      <c r="A14" s="3"/>
      <c r="B14" s="14"/>
      <c r="C14" s="15"/>
      <c r="D14" s="15"/>
      <c r="E14" s="15"/>
      <c r="F14" s="16"/>
      <c r="G14" s="7"/>
    </row>
    <row r="15" spans="1:7" x14ac:dyDescent="0.3">
      <c r="A15" s="3"/>
      <c r="B15" s="4" t="s">
        <v>14</v>
      </c>
      <c r="C15" s="17">
        <f>SUBTOTAL(109,C12:C14)</f>
        <v>0</v>
      </c>
      <c r="D15" s="18"/>
      <c r="E15" s="17">
        <f>SUBTOTAL(109,E12:E14)</f>
        <v>0</v>
      </c>
      <c r="F15" s="19">
        <f>SUBTOTAL(109,F12:F14)</f>
        <v>0</v>
      </c>
      <c r="G15" s="7"/>
    </row>
    <row r="16" spans="1:7" x14ac:dyDescent="0.3">
      <c r="B16" s="20"/>
      <c r="C16" s="20"/>
      <c r="D16" s="20"/>
      <c r="E16" s="20"/>
      <c r="F16" s="20"/>
    </row>
  </sheetData>
  <pageMargins left="0" right="0" top="0" bottom="0" header="0.76" footer="0.76"/>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Z128"/>
  <sheetViews>
    <sheetView showGridLines="0" workbookViewId="0">
      <pane xSplit="2" ySplit="2" topLeftCell="C114" activePane="bottomRight" state="frozen"/>
      <selection pane="topRight" activeCell="C1" sqref="C1"/>
      <selection pane="bottomLeft" activeCell="A3" sqref="A3"/>
      <selection pane="bottomRight" activeCell="C3" sqref="C3"/>
    </sheetView>
  </sheetViews>
  <sheetFormatPr baseColWidth="10" defaultColWidth="10.6640625" defaultRowHeight="14.4" x14ac:dyDescent="0.3"/>
  <cols>
    <col min="1" max="1" width="9.6640625" customWidth="1"/>
    <col min="2" max="2" width="46.6640625" customWidth="1"/>
    <col min="3" max="3" width="4.6640625" customWidth="1"/>
    <col min="4" max="5" width="10.6640625" customWidth="1"/>
    <col min="6" max="6" width="12.109375" customWidth="1"/>
    <col min="7" max="7" width="10.6640625" customWidth="1"/>
    <col min="701" max="703" width="10.6640625" customWidth="1"/>
  </cols>
  <sheetData>
    <row r="1" spans="1:702" ht="86.4" customHeight="1" x14ac:dyDescent="0.3">
      <c r="A1" s="64"/>
      <c r="B1" s="65"/>
      <c r="C1" s="65"/>
      <c r="D1" s="65"/>
      <c r="E1" s="65"/>
      <c r="F1" s="66"/>
      <c r="G1" s="7"/>
    </row>
    <row r="2" spans="1:702" ht="28.8" x14ac:dyDescent="0.3">
      <c r="A2" s="22"/>
      <c r="B2" s="23"/>
      <c r="C2" s="24" t="s">
        <v>15</v>
      </c>
      <c r="D2" s="25" t="s">
        <v>16</v>
      </c>
      <c r="E2" s="25" t="s">
        <v>17</v>
      </c>
      <c r="F2" s="26" t="s">
        <v>18</v>
      </c>
      <c r="G2" s="27"/>
    </row>
    <row r="3" spans="1:702" x14ac:dyDescent="0.3">
      <c r="A3" s="21"/>
      <c r="B3" s="28"/>
      <c r="C3" s="29"/>
      <c r="D3" s="30"/>
      <c r="E3" s="30"/>
      <c r="F3" s="31"/>
      <c r="G3" s="27"/>
    </row>
    <row r="4" spans="1:702" ht="15.6" x14ac:dyDescent="0.3">
      <c r="A4" s="32" t="s">
        <v>19</v>
      </c>
      <c r="B4" s="33" t="s">
        <v>20</v>
      </c>
      <c r="C4" s="34"/>
      <c r="D4" s="35"/>
      <c r="E4" s="35"/>
      <c r="F4" s="36"/>
      <c r="G4" s="27"/>
      <c r="ZY4" t="s">
        <v>21</v>
      </c>
    </row>
    <row r="5" spans="1:702" x14ac:dyDescent="0.3">
      <c r="A5" s="37"/>
      <c r="B5" s="38" t="s">
        <v>22</v>
      </c>
      <c r="C5" s="39" t="s">
        <v>23</v>
      </c>
      <c r="D5" s="40">
        <v>1</v>
      </c>
      <c r="E5" s="41"/>
      <c r="F5" s="42">
        <f>ROUND(D5*E5,2)</f>
        <v>0</v>
      </c>
      <c r="G5" s="27"/>
      <c r="ZY5" t="s">
        <v>24</v>
      </c>
      <c r="ZZ5" t="s">
        <v>25</v>
      </c>
    </row>
    <row r="6" spans="1:702" ht="57" x14ac:dyDescent="0.3">
      <c r="A6" s="43"/>
      <c r="B6" s="44" t="s">
        <v>26</v>
      </c>
      <c r="C6" s="34"/>
      <c r="D6" s="35"/>
      <c r="E6" s="35"/>
      <c r="F6" s="36"/>
      <c r="G6" s="27"/>
    </row>
    <row r="7" spans="1:702" x14ac:dyDescent="0.3">
      <c r="A7" s="43"/>
      <c r="B7" s="44"/>
      <c r="C7" s="34"/>
      <c r="D7" s="35"/>
      <c r="E7" s="35"/>
      <c r="F7" s="36"/>
      <c r="G7" s="27"/>
    </row>
    <row r="8" spans="1:702" ht="34.200000000000003" x14ac:dyDescent="0.3">
      <c r="A8" s="43"/>
      <c r="B8" s="44" t="s">
        <v>27</v>
      </c>
      <c r="C8" s="34"/>
      <c r="D8" s="35"/>
      <c r="E8" s="35"/>
      <c r="F8" s="36"/>
      <c r="G8" s="27"/>
    </row>
    <row r="9" spans="1:702" x14ac:dyDescent="0.3">
      <c r="A9" s="43"/>
      <c r="B9" s="44"/>
      <c r="C9" s="34"/>
      <c r="D9" s="35"/>
      <c r="E9" s="35"/>
      <c r="F9" s="36"/>
      <c r="G9" s="27"/>
    </row>
    <row r="10" spans="1:702" ht="34.200000000000003" x14ac:dyDescent="0.3">
      <c r="A10" s="43"/>
      <c r="B10" s="44" t="s">
        <v>28</v>
      </c>
      <c r="C10" s="34"/>
      <c r="D10" s="35"/>
      <c r="E10" s="35"/>
      <c r="F10" s="36"/>
      <c r="G10" s="27"/>
    </row>
    <row r="11" spans="1:702" x14ac:dyDescent="0.3">
      <c r="A11" s="45"/>
      <c r="B11" s="46" t="s">
        <v>29</v>
      </c>
      <c r="C11" s="39" t="s">
        <v>30</v>
      </c>
      <c r="D11" s="40">
        <v>1</v>
      </c>
      <c r="E11" s="41"/>
      <c r="F11" s="42">
        <f>ROUND(D11*E11,2)</f>
        <v>0</v>
      </c>
      <c r="G11" s="27"/>
      <c r="ZY11" t="s">
        <v>31</v>
      </c>
      <c r="ZZ11" t="s">
        <v>32</v>
      </c>
    </row>
    <row r="12" spans="1:702" x14ac:dyDescent="0.3">
      <c r="A12" s="43"/>
      <c r="B12" s="44" t="s">
        <v>33</v>
      </c>
      <c r="C12" s="34"/>
      <c r="D12" s="35"/>
      <c r="E12" s="35"/>
      <c r="F12" s="36"/>
      <c r="G12" s="27"/>
    </row>
    <row r="13" spans="1:702" ht="22.8" x14ac:dyDescent="0.3">
      <c r="A13" s="43"/>
      <c r="B13" s="44" t="s">
        <v>34</v>
      </c>
      <c r="C13" s="34"/>
      <c r="D13" s="35"/>
      <c r="E13" s="35"/>
      <c r="F13" s="36"/>
      <c r="G13" s="27"/>
    </row>
    <row r="14" spans="1:702" ht="34.200000000000003" x14ac:dyDescent="0.3">
      <c r="A14" s="43"/>
      <c r="B14" s="44" t="s">
        <v>35</v>
      </c>
      <c r="C14" s="34"/>
      <c r="D14" s="35"/>
      <c r="E14" s="35"/>
      <c r="F14" s="36"/>
      <c r="G14" s="27"/>
    </row>
    <row r="15" spans="1:702" x14ac:dyDescent="0.3">
      <c r="A15" s="43"/>
      <c r="B15" s="44"/>
      <c r="C15" s="34"/>
      <c r="D15" s="35"/>
      <c r="E15" s="35"/>
      <c r="F15" s="36"/>
      <c r="G15" s="27"/>
    </row>
    <row r="16" spans="1:702" ht="34.200000000000003" x14ac:dyDescent="0.3">
      <c r="A16" s="47"/>
      <c r="B16" s="48" t="s">
        <v>36</v>
      </c>
      <c r="C16" s="34"/>
      <c r="D16" s="35"/>
      <c r="E16" s="35"/>
      <c r="F16" s="36"/>
      <c r="G16" s="27"/>
    </row>
    <row r="17" spans="1:702" ht="31.2" x14ac:dyDescent="0.3">
      <c r="A17" s="32" t="s">
        <v>37</v>
      </c>
      <c r="B17" s="33" t="s">
        <v>38</v>
      </c>
      <c r="C17" s="34"/>
      <c r="D17" s="35"/>
      <c r="E17" s="35"/>
      <c r="F17" s="36"/>
      <c r="G17" s="27"/>
      <c r="ZY17" t="s">
        <v>39</v>
      </c>
    </row>
    <row r="18" spans="1:702" ht="24" x14ac:dyDescent="0.3">
      <c r="A18" s="37"/>
      <c r="B18" s="38" t="s">
        <v>40</v>
      </c>
      <c r="C18" s="39" t="s">
        <v>41</v>
      </c>
      <c r="D18" s="40">
        <v>1</v>
      </c>
      <c r="E18" s="41"/>
      <c r="F18" s="42">
        <f>ROUND(D18*E18,2)</f>
        <v>0</v>
      </c>
      <c r="G18" s="27"/>
      <c r="ZY18" t="s">
        <v>42</v>
      </c>
      <c r="ZZ18" t="s">
        <v>43</v>
      </c>
    </row>
    <row r="19" spans="1:702" ht="22.8" x14ac:dyDescent="0.3">
      <c r="A19" s="43"/>
      <c r="B19" s="44" t="s">
        <v>44</v>
      </c>
      <c r="C19" s="34"/>
      <c r="D19" s="35"/>
      <c r="E19" s="35"/>
      <c r="F19" s="36"/>
      <c r="G19" s="27"/>
    </row>
    <row r="20" spans="1:702" ht="22.8" x14ac:dyDescent="0.3">
      <c r="A20" s="43"/>
      <c r="B20" s="44" t="s">
        <v>45</v>
      </c>
      <c r="C20" s="34"/>
      <c r="D20" s="35"/>
      <c r="E20" s="35"/>
      <c r="F20" s="36"/>
      <c r="G20" s="27"/>
    </row>
    <row r="21" spans="1:702" ht="22.8" x14ac:dyDescent="0.3">
      <c r="A21" s="43"/>
      <c r="B21" s="44" t="s">
        <v>46</v>
      </c>
      <c r="C21" s="34"/>
      <c r="D21" s="35"/>
      <c r="E21" s="35"/>
      <c r="F21" s="36"/>
      <c r="G21" s="27"/>
    </row>
    <row r="22" spans="1:702" x14ac:dyDescent="0.3">
      <c r="A22" s="43"/>
      <c r="B22" s="44" t="s">
        <v>47</v>
      </c>
      <c r="C22" s="34"/>
      <c r="D22" s="35"/>
      <c r="E22" s="35"/>
      <c r="F22" s="36"/>
      <c r="G22" s="27"/>
    </row>
    <row r="23" spans="1:702" x14ac:dyDescent="0.3">
      <c r="A23" s="43"/>
      <c r="B23" s="49" t="s">
        <v>48</v>
      </c>
      <c r="C23" s="34"/>
      <c r="D23" s="35"/>
      <c r="E23" s="35"/>
      <c r="F23" s="36"/>
      <c r="G23" s="27"/>
    </row>
    <row r="24" spans="1:702" x14ac:dyDescent="0.3">
      <c r="A24" s="43"/>
      <c r="B24" s="50" t="s">
        <v>49</v>
      </c>
      <c r="C24" s="34"/>
      <c r="D24" s="35"/>
      <c r="E24" s="35"/>
      <c r="F24" s="36"/>
      <c r="G24" s="27"/>
    </row>
    <row r="25" spans="1:702" ht="24" x14ac:dyDescent="0.3">
      <c r="A25" s="45"/>
      <c r="B25" s="46" t="s">
        <v>50</v>
      </c>
      <c r="C25" s="39" t="s">
        <v>51</v>
      </c>
      <c r="D25" s="40">
        <v>1</v>
      </c>
      <c r="E25" s="41"/>
      <c r="F25" s="42">
        <f>ROUND(D25*E25,2)</f>
        <v>0</v>
      </c>
      <c r="G25" s="27"/>
      <c r="ZY25" t="s">
        <v>52</v>
      </c>
      <c r="ZZ25" t="s">
        <v>53</v>
      </c>
    </row>
    <row r="26" spans="1:702" ht="22.8" x14ac:dyDescent="0.3">
      <c r="A26" s="43"/>
      <c r="B26" s="44" t="s">
        <v>54</v>
      </c>
      <c r="C26" s="34"/>
      <c r="D26" s="35"/>
      <c r="E26" s="35"/>
      <c r="F26" s="36"/>
      <c r="G26" s="27"/>
    </row>
    <row r="27" spans="1:702" ht="22.8" x14ac:dyDescent="0.3">
      <c r="A27" s="43"/>
      <c r="B27" s="44" t="s">
        <v>55</v>
      </c>
      <c r="C27" s="34"/>
      <c r="D27" s="35"/>
      <c r="E27" s="35"/>
      <c r="F27" s="36"/>
      <c r="G27" s="27"/>
    </row>
    <row r="28" spans="1:702" ht="22.8" x14ac:dyDescent="0.3">
      <c r="A28" s="43"/>
      <c r="B28" s="44" t="s">
        <v>56</v>
      </c>
      <c r="C28" s="34"/>
      <c r="D28" s="35"/>
      <c r="E28" s="35"/>
      <c r="F28" s="36"/>
      <c r="G28" s="27"/>
    </row>
    <row r="29" spans="1:702" x14ac:dyDescent="0.3">
      <c r="A29" s="43"/>
      <c r="B29" s="44"/>
      <c r="C29" s="34"/>
      <c r="D29" s="35"/>
      <c r="E29" s="35"/>
      <c r="F29" s="36"/>
      <c r="G29" s="27"/>
    </row>
    <row r="30" spans="1:702" x14ac:dyDescent="0.3">
      <c r="A30" s="43"/>
      <c r="B30" s="44" t="s">
        <v>57</v>
      </c>
      <c r="C30" s="34"/>
      <c r="D30" s="35"/>
      <c r="E30" s="35"/>
      <c r="F30" s="36"/>
      <c r="G30" s="27"/>
    </row>
    <row r="31" spans="1:702" x14ac:dyDescent="0.3">
      <c r="A31" s="43"/>
      <c r="B31" s="44"/>
      <c r="C31" s="34"/>
      <c r="D31" s="35"/>
      <c r="E31" s="35"/>
      <c r="F31" s="36"/>
      <c r="G31" s="27"/>
    </row>
    <row r="32" spans="1:702" x14ac:dyDescent="0.3">
      <c r="A32" s="43"/>
      <c r="B32" s="49" t="s">
        <v>58</v>
      </c>
      <c r="C32" s="34"/>
      <c r="D32" s="35"/>
      <c r="E32" s="35"/>
      <c r="F32" s="36"/>
      <c r="G32" s="27"/>
    </row>
    <row r="33" spans="1:702" x14ac:dyDescent="0.3">
      <c r="A33" s="43"/>
      <c r="B33" s="50" t="s">
        <v>59</v>
      </c>
      <c r="C33" s="34"/>
      <c r="D33" s="35"/>
      <c r="E33" s="35"/>
      <c r="F33" s="36"/>
      <c r="G33" s="27"/>
    </row>
    <row r="34" spans="1:702" x14ac:dyDescent="0.3">
      <c r="A34" s="45"/>
      <c r="B34" s="46" t="s">
        <v>60</v>
      </c>
      <c r="C34" s="39" t="s">
        <v>61</v>
      </c>
      <c r="D34" s="41">
        <v>21.72</v>
      </c>
      <c r="E34" s="41"/>
      <c r="F34" s="42">
        <f>ROUND(D34*E34,2)</f>
        <v>0</v>
      </c>
      <c r="G34" s="27"/>
      <c r="ZY34" t="s">
        <v>62</v>
      </c>
      <c r="ZZ34" t="s">
        <v>63</v>
      </c>
    </row>
    <row r="35" spans="1:702" ht="57" x14ac:dyDescent="0.3">
      <c r="A35" s="43"/>
      <c r="B35" s="44" t="s">
        <v>64</v>
      </c>
      <c r="C35" s="34"/>
      <c r="D35" s="35"/>
      <c r="E35" s="35"/>
      <c r="F35" s="36"/>
      <c r="G35" s="27"/>
    </row>
    <row r="36" spans="1:702" x14ac:dyDescent="0.3">
      <c r="A36" s="43"/>
      <c r="B36" s="44"/>
      <c r="C36" s="34"/>
      <c r="D36" s="35"/>
      <c r="E36" s="35"/>
      <c r="F36" s="36"/>
      <c r="G36" s="27"/>
    </row>
    <row r="37" spans="1:702" ht="34.200000000000003" x14ac:dyDescent="0.3">
      <c r="A37" s="43"/>
      <c r="B37" s="44" t="s">
        <v>65</v>
      </c>
      <c r="C37" s="34"/>
      <c r="D37" s="35"/>
      <c r="E37" s="35"/>
      <c r="F37" s="36"/>
      <c r="G37" s="27"/>
    </row>
    <row r="38" spans="1:702" ht="22.8" x14ac:dyDescent="0.3">
      <c r="A38" s="43"/>
      <c r="B38" s="44" t="s">
        <v>66</v>
      </c>
      <c r="C38" s="34"/>
      <c r="D38" s="35"/>
      <c r="E38" s="35"/>
      <c r="F38" s="36"/>
      <c r="G38" s="27"/>
    </row>
    <row r="39" spans="1:702" x14ac:dyDescent="0.3">
      <c r="A39" s="43"/>
      <c r="B39" s="44"/>
      <c r="C39" s="34"/>
      <c r="D39" s="35"/>
      <c r="E39" s="35"/>
      <c r="F39" s="36"/>
      <c r="G39" s="27"/>
    </row>
    <row r="40" spans="1:702" x14ac:dyDescent="0.3">
      <c r="A40" s="43"/>
      <c r="B40" s="49" t="s">
        <v>67</v>
      </c>
      <c r="C40" s="34"/>
      <c r="D40" s="35"/>
      <c r="E40" s="35"/>
      <c r="F40" s="36"/>
      <c r="G40" s="27"/>
    </row>
    <row r="41" spans="1:702" ht="34.200000000000003" x14ac:dyDescent="0.3">
      <c r="A41" s="47"/>
      <c r="B41" s="51" t="s">
        <v>68</v>
      </c>
      <c r="C41" s="34"/>
      <c r="D41" s="35"/>
      <c r="E41" s="35"/>
      <c r="F41" s="36"/>
      <c r="G41" s="27"/>
    </row>
    <row r="42" spans="1:702" ht="15.6" x14ac:dyDescent="0.3">
      <c r="A42" s="32" t="s">
        <v>69</v>
      </c>
      <c r="B42" s="33" t="s">
        <v>70</v>
      </c>
      <c r="C42" s="34"/>
      <c r="D42" s="35"/>
      <c r="E42" s="35"/>
      <c r="F42" s="36"/>
      <c r="G42" s="27"/>
      <c r="ZY42" t="s">
        <v>71</v>
      </c>
    </row>
    <row r="43" spans="1:702" x14ac:dyDescent="0.3">
      <c r="A43" s="52" t="s">
        <v>72</v>
      </c>
      <c r="B43" s="53" t="s">
        <v>73</v>
      </c>
      <c r="C43" s="34"/>
      <c r="D43" s="35"/>
      <c r="E43" s="35"/>
      <c r="F43" s="36"/>
      <c r="G43" s="27"/>
      <c r="ZY43" t="s">
        <v>74</v>
      </c>
    </row>
    <row r="44" spans="1:702" ht="24" x14ac:dyDescent="0.3">
      <c r="A44" s="45"/>
      <c r="B44" s="46" t="s">
        <v>75</v>
      </c>
      <c r="C44" s="39" t="s">
        <v>76</v>
      </c>
      <c r="D44" s="40">
        <v>2</v>
      </c>
      <c r="E44" s="41"/>
      <c r="F44" s="42">
        <f>ROUND(D44*E44,2)</f>
        <v>0</v>
      </c>
      <c r="G44" s="27"/>
      <c r="ZY44" t="s">
        <v>77</v>
      </c>
      <c r="ZZ44" t="s">
        <v>78</v>
      </c>
    </row>
    <row r="45" spans="1:702" ht="22.8" x14ac:dyDescent="0.3">
      <c r="A45" s="43"/>
      <c r="B45" s="44" t="s">
        <v>79</v>
      </c>
      <c r="C45" s="34"/>
      <c r="D45" s="35"/>
      <c r="E45" s="35"/>
      <c r="F45" s="36"/>
      <c r="G45" s="27"/>
    </row>
    <row r="46" spans="1:702" x14ac:dyDescent="0.3">
      <c r="A46" s="43"/>
      <c r="B46" s="44"/>
      <c r="C46" s="34"/>
      <c r="D46" s="35"/>
      <c r="E46" s="35"/>
      <c r="F46" s="36"/>
      <c r="G46" s="27"/>
    </row>
    <row r="47" spans="1:702" x14ac:dyDescent="0.3">
      <c r="A47" s="43"/>
      <c r="B47" s="44" t="s">
        <v>80</v>
      </c>
      <c r="C47" s="34"/>
      <c r="D47" s="35"/>
      <c r="E47" s="35"/>
      <c r="F47" s="36"/>
      <c r="G47" s="27"/>
    </row>
    <row r="48" spans="1:702" x14ac:dyDescent="0.3">
      <c r="A48" s="43"/>
      <c r="B48" s="49" t="s">
        <v>81</v>
      </c>
      <c r="C48" s="34"/>
      <c r="D48" s="35"/>
      <c r="E48" s="35"/>
      <c r="F48" s="36"/>
      <c r="G48" s="27"/>
    </row>
    <row r="49" spans="1:702" x14ac:dyDescent="0.3">
      <c r="A49" s="43"/>
      <c r="B49" s="50" t="s">
        <v>82</v>
      </c>
      <c r="C49" s="34"/>
      <c r="D49" s="35"/>
      <c r="E49" s="35"/>
      <c r="F49" s="36"/>
      <c r="G49" s="27"/>
    </row>
    <row r="50" spans="1:702" x14ac:dyDescent="0.3">
      <c r="A50" s="43"/>
      <c r="B50" s="50" t="s">
        <v>83</v>
      </c>
      <c r="C50" s="34"/>
      <c r="D50" s="35"/>
      <c r="E50" s="35"/>
      <c r="F50" s="36"/>
      <c r="G50" s="27"/>
    </row>
    <row r="51" spans="1:702" ht="24" x14ac:dyDescent="0.3">
      <c r="A51" s="45"/>
      <c r="B51" s="46" t="s">
        <v>84</v>
      </c>
      <c r="C51" s="39" t="s">
        <v>85</v>
      </c>
      <c r="D51" s="40">
        <v>1</v>
      </c>
      <c r="E51" s="41"/>
      <c r="F51" s="42">
        <f>ROUND(D51*E51,2)</f>
        <v>0</v>
      </c>
      <c r="G51" s="27"/>
      <c r="ZY51" t="s">
        <v>86</v>
      </c>
      <c r="ZZ51" t="s">
        <v>87</v>
      </c>
    </row>
    <row r="52" spans="1:702" ht="22.8" x14ac:dyDescent="0.3">
      <c r="A52" s="43"/>
      <c r="B52" s="44" t="s">
        <v>88</v>
      </c>
      <c r="C52" s="34"/>
      <c r="D52" s="35"/>
      <c r="E52" s="35"/>
      <c r="F52" s="36"/>
      <c r="G52" s="27"/>
    </row>
    <row r="53" spans="1:702" x14ac:dyDescent="0.3">
      <c r="A53" s="43"/>
      <c r="B53" s="44"/>
      <c r="C53" s="34"/>
      <c r="D53" s="35"/>
      <c r="E53" s="35"/>
      <c r="F53" s="36"/>
      <c r="G53" s="27"/>
    </row>
    <row r="54" spans="1:702" x14ac:dyDescent="0.3">
      <c r="A54" s="43"/>
      <c r="B54" s="44" t="s">
        <v>89</v>
      </c>
      <c r="C54" s="34"/>
      <c r="D54" s="35"/>
      <c r="E54" s="35"/>
      <c r="F54" s="36"/>
      <c r="G54" s="27"/>
    </row>
    <row r="55" spans="1:702" x14ac:dyDescent="0.3">
      <c r="A55" s="43"/>
      <c r="B55" s="44" t="s">
        <v>90</v>
      </c>
      <c r="C55" s="34"/>
      <c r="D55" s="35"/>
      <c r="E55" s="35"/>
      <c r="F55" s="36"/>
      <c r="G55" s="27"/>
    </row>
    <row r="56" spans="1:702" x14ac:dyDescent="0.3">
      <c r="A56" s="43"/>
      <c r="B56" s="49" t="s">
        <v>91</v>
      </c>
      <c r="C56" s="34"/>
      <c r="D56" s="35"/>
      <c r="E56" s="35"/>
      <c r="F56" s="36"/>
      <c r="G56" s="27"/>
    </row>
    <row r="57" spans="1:702" x14ac:dyDescent="0.3">
      <c r="A57" s="43"/>
      <c r="B57" s="50" t="s">
        <v>92</v>
      </c>
      <c r="C57" s="34"/>
      <c r="D57" s="35"/>
      <c r="E57" s="35"/>
      <c r="F57" s="36"/>
      <c r="G57" s="27"/>
    </row>
    <row r="58" spans="1:702" x14ac:dyDescent="0.3">
      <c r="A58" s="54" t="s">
        <v>93</v>
      </c>
      <c r="B58" s="55" t="s">
        <v>94</v>
      </c>
      <c r="C58" s="34"/>
      <c r="D58" s="35"/>
      <c r="E58" s="35"/>
      <c r="F58" s="36"/>
      <c r="G58" s="27"/>
      <c r="ZY58" t="s">
        <v>95</v>
      </c>
    </row>
    <row r="59" spans="1:702" ht="24" x14ac:dyDescent="0.3">
      <c r="A59" s="45"/>
      <c r="B59" s="46" t="s">
        <v>96</v>
      </c>
      <c r="C59" s="39" t="s">
        <v>97</v>
      </c>
      <c r="D59" s="40">
        <v>1</v>
      </c>
      <c r="E59" s="41"/>
      <c r="F59" s="42">
        <f>ROUND(D59*E59,2)</f>
        <v>0</v>
      </c>
      <c r="G59" s="27"/>
      <c r="ZY59" t="s">
        <v>98</v>
      </c>
      <c r="ZZ59" t="s">
        <v>99</v>
      </c>
    </row>
    <row r="60" spans="1:702" ht="22.8" x14ac:dyDescent="0.3">
      <c r="A60" s="43"/>
      <c r="B60" s="44" t="s">
        <v>100</v>
      </c>
      <c r="C60" s="34"/>
      <c r="D60" s="35"/>
      <c r="E60" s="35"/>
      <c r="F60" s="36"/>
      <c r="G60" s="27"/>
    </row>
    <row r="61" spans="1:702" x14ac:dyDescent="0.3">
      <c r="A61" s="43"/>
      <c r="B61" s="44"/>
      <c r="C61" s="34"/>
      <c r="D61" s="35"/>
      <c r="E61" s="35"/>
      <c r="F61" s="36"/>
      <c r="G61" s="27"/>
    </row>
    <row r="62" spans="1:702" x14ac:dyDescent="0.3">
      <c r="A62" s="43"/>
      <c r="B62" s="44" t="s">
        <v>101</v>
      </c>
      <c r="C62" s="34"/>
      <c r="D62" s="35"/>
      <c r="E62" s="35"/>
      <c r="F62" s="36"/>
      <c r="G62" s="27"/>
    </row>
    <row r="63" spans="1:702" x14ac:dyDescent="0.3">
      <c r="A63" s="43"/>
      <c r="B63" s="49" t="s">
        <v>102</v>
      </c>
      <c r="C63" s="34"/>
      <c r="D63" s="35"/>
      <c r="E63" s="35"/>
      <c r="F63" s="36"/>
      <c r="G63" s="27"/>
    </row>
    <row r="64" spans="1:702" x14ac:dyDescent="0.3">
      <c r="A64" s="43"/>
      <c r="B64" s="50" t="s">
        <v>103</v>
      </c>
      <c r="C64" s="34"/>
      <c r="D64" s="35"/>
      <c r="E64" s="35"/>
      <c r="F64" s="36"/>
      <c r="G64" s="27"/>
    </row>
    <row r="65" spans="1:702" ht="24" x14ac:dyDescent="0.3">
      <c r="A65" s="45"/>
      <c r="B65" s="46" t="s">
        <v>104</v>
      </c>
      <c r="C65" s="39" t="s">
        <v>105</v>
      </c>
      <c r="D65" s="40">
        <v>1</v>
      </c>
      <c r="E65" s="41"/>
      <c r="F65" s="42">
        <f>ROUND(D65*E65,2)</f>
        <v>0</v>
      </c>
      <c r="G65" s="27"/>
      <c r="ZY65" t="s">
        <v>106</v>
      </c>
      <c r="ZZ65" t="s">
        <v>107</v>
      </c>
    </row>
    <row r="66" spans="1:702" ht="22.8" x14ac:dyDescent="0.3">
      <c r="A66" s="43"/>
      <c r="B66" s="44" t="s">
        <v>108</v>
      </c>
      <c r="C66" s="34"/>
      <c r="D66" s="35"/>
      <c r="E66" s="35"/>
      <c r="F66" s="36"/>
      <c r="G66" s="27"/>
    </row>
    <row r="67" spans="1:702" x14ac:dyDescent="0.3">
      <c r="A67" s="43"/>
      <c r="B67" s="44"/>
      <c r="C67" s="34"/>
      <c r="D67" s="35"/>
      <c r="E67" s="35"/>
      <c r="F67" s="36"/>
      <c r="G67" s="27"/>
    </row>
    <row r="68" spans="1:702" x14ac:dyDescent="0.3">
      <c r="A68" s="43"/>
      <c r="B68" s="44" t="s">
        <v>109</v>
      </c>
      <c r="C68" s="34"/>
      <c r="D68" s="35"/>
      <c r="E68" s="35"/>
      <c r="F68" s="36"/>
      <c r="G68" s="27"/>
    </row>
    <row r="69" spans="1:702" x14ac:dyDescent="0.3">
      <c r="A69" s="43"/>
      <c r="B69" s="44" t="s">
        <v>110</v>
      </c>
      <c r="C69" s="34"/>
      <c r="D69" s="35"/>
      <c r="E69" s="35"/>
      <c r="F69" s="36"/>
      <c r="G69" s="27"/>
    </row>
    <row r="70" spans="1:702" x14ac:dyDescent="0.3">
      <c r="A70" s="43"/>
      <c r="B70" s="49" t="s">
        <v>111</v>
      </c>
      <c r="C70" s="34"/>
      <c r="D70" s="35"/>
      <c r="E70" s="35"/>
      <c r="F70" s="36"/>
      <c r="G70" s="27"/>
    </row>
    <row r="71" spans="1:702" x14ac:dyDescent="0.3">
      <c r="A71" s="43"/>
      <c r="B71" s="50" t="s">
        <v>112</v>
      </c>
      <c r="C71" s="34"/>
      <c r="D71" s="35"/>
      <c r="E71" s="35"/>
      <c r="F71" s="36"/>
      <c r="G71" s="27"/>
    </row>
    <row r="72" spans="1:702" x14ac:dyDescent="0.3">
      <c r="A72" s="54" t="s">
        <v>113</v>
      </c>
      <c r="B72" s="55" t="s">
        <v>114</v>
      </c>
      <c r="C72" s="34"/>
      <c r="D72" s="35"/>
      <c r="E72" s="35"/>
      <c r="F72" s="36"/>
      <c r="G72" s="27"/>
      <c r="ZY72" t="s">
        <v>115</v>
      </c>
    </row>
    <row r="73" spans="1:702" x14ac:dyDescent="0.3">
      <c r="A73" s="45"/>
      <c r="B73" s="46" t="s">
        <v>116</v>
      </c>
      <c r="C73" s="39" t="s">
        <v>117</v>
      </c>
      <c r="D73" s="40">
        <v>1</v>
      </c>
      <c r="E73" s="41"/>
      <c r="F73" s="42">
        <f>ROUND(D73*E73,2)</f>
        <v>0</v>
      </c>
      <c r="G73" s="27"/>
      <c r="ZY73" t="s">
        <v>118</v>
      </c>
      <c r="ZZ73" t="s">
        <v>119</v>
      </c>
    </row>
    <row r="74" spans="1:702" x14ac:dyDescent="0.3">
      <c r="A74" s="43"/>
      <c r="B74" s="49" t="s">
        <v>120</v>
      </c>
      <c r="C74" s="34"/>
      <c r="D74" s="35"/>
      <c r="E74" s="35"/>
      <c r="F74" s="36"/>
      <c r="G74" s="27"/>
    </row>
    <row r="75" spans="1:702" ht="22.8" x14ac:dyDescent="0.3">
      <c r="A75" s="43"/>
      <c r="B75" s="50" t="s">
        <v>121</v>
      </c>
      <c r="C75" s="34"/>
      <c r="D75" s="35"/>
      <c r="E75" s="35"/>
      <c r="F75" s="36"/>
      <c r="G75" s="27"/>
    </row>
    <row r="76" spans="1:702" x14ac:dyDescent="0.3">
      <c r="A76" s="45"/>
      <c r="B76" s="46" t="s">
        <v>122</v>
      </c>
      <c r="C76" s="39" t="s">
        <v>123</v>
      </c>
      <c r="D76" s="40">
        <v>2</v>
      </c>
      <c r="E76" s="41"/>
      <c r="F76" s="42">
        <f>ROUND(D76*E76,2)</f>
        <v>0</v>
      </c>
      <c r="G76" s="27"/>
      <c r="ZY76" t="s">
        <v>124</v>
      </c>
      <c r="ZZ76" t="s">
        <v>125</v>
      </c>
    </row>
    <row r="77" spans="1:702" x14ac:dyDescent="0.3">
      <c r="A77" s="43"/>
      <c r="B77" s="49" t="s">
        <v>126</v>
      </c>
      <c r="C77" s="34"/>
      <c r="D77" s="35"/>
      <c r="E77" s="35"/>
      <c r="F77" s="36"/>
      <c r="G77" s="27"/>
    </row>
    <row r="78" spans="1:702" ht="22.8" x14ac:dyDescent="0.3">
      <c r="A78" s="43"/>
      <c r="B78" s="50" t="s">
        <v>127</v>
      </c>
      <c r="C78" s="34"/>
      <c r="D78" s="35"/>
      <c r="E78" s="35"/>
      <c r="F78" s="36"/>
      <c r="G78" s="27"/>
    </row>
    <row r="79" spans="1:702" x14ac:dyDescent="0.3">
      <c r="A79" s="45"/>
      <c r="B79" s="46" t="s">
        <v>128</v>
      </c>
      <c r="C79" s="39" t="s">
        <v>129</v>
      </c>
      <c r="D79" s="40">
        <v>1</v>
      </c>
      <c r="E79" s="41"/>
      <c r="F79" s="42">
        <f>ROUND(D79*E79,2)</f>
        <v>0</v>
      </c>
      <c r="G79" s="27"/>
      <c r="ZY79" t="s">
        <v>130</v>
      </c>
      <c r="ZZ79" t="s">
        <v>131</v>
      </c>
    </row>
    <row r="80" spans="1:702" ht="45.6" x14ac:dyDescent="0.3">
      <c r="A80" s="43"/>
      <c r="B80" s="44" t="s">
        <v>132</v>
      </c>
      <c r="C80" s="34"/>
      <c r="D80" s="35"/>
      <c r="E80" s="35"/>
      <c r="F80" s="36"/>
      <c r="G80" s="27"/>
    </row>
    <row r="81" spans="1:702" x14ac:dyDescent="0.3">
      <c r="A81" s="43"/>
      <c r="B81" s="44"/>
      <c r="C81" s="34"/>
      <c r="D81" s="35"/>
      <c r="E81" s="35"/>
      <c r="F81" s="36"/>
      <c r="G81" s="27"/>
    </row>
    <row r="82" spans="1:702" x14ac:dyDescent="0.3">
      <c r="A82" s="43"/>
      <c r="B82" s="49" t="s">
        <v>133</v>
      </c>
      <c r="C82" s="34"/>
      <c r="D82" s="35"/>
      <c r="E82" s="35"/>
      <c r="F82" s="36"/>
      <c r="G82" s="27"/>
    </row>
    <row r="83" spans="1:702" x14ac:dyDescent="0.3">
      <c r="A83" s="43"/>
      <c r="B83" s="50" t="s">
        <v>134</v>
      </c>
      <c r="C83" s="34"/>
      <c r="D83" s="35"/>
      <c r="E83" s="35"/>
      <c r="F83" s="36"/>
      <c r="G83" s="27"/>
    </row>
    <row r="84" spans="1:702" ht="24" x14ac:dyDescent="0.3">
      <c r="A84" s="45"/>
      <c r="B84" s="46" t="s">
        <v>135</v>
      </c>
      <c r="C84" s="39" t="s">
        <v>136</v>
      </c>
      <c r="D84" s="40">
        <v>1</v>
      </c>
      <c r="E84" s="41"/>
      <c r="F84" s="42">
        <f>ROUND(D84*E84,2)</f>
        <v>0</v>
      </c>
      <c r="G84" s="27"/>
      <c r="ZY84" t="s">
        <v>137</v>
      </c>
      <c r="ZZ84" t="s">
        <v>138</v>
      </c>
    </row>
    <row r="85" spans="1:702" ht="22.8" x14ac:dyDescent="0.3">
      <c r="A85" s="43"/>
      <c r="B85" s="44" t="s">
        <v>139</v>
      </c>
      <c r="C85" s="34"/>
      <c r="D85" s="35"/>
      <c r="E85" s="35"/>
      <c r="F85" s="36"/>
      <c r="G85" s="27"/>
    </row>
    <row r="86" spans="1:702" ht="22.8" x14ac:dyDescent="0.3">
      <c r="A86" s="43"/>
      <c r="B86" s="44" t="s">
        <v>140</v>
      </c>
      <c r="C86" s="34"/>
      <c r="D86" s="35"/>
      <c r="E86" s="35"/>
      <c r="F86" s="36"/>
      <c r="G86" s="27"/>
    </row>
    <row r="87" spans="1:702" ht="22.8" x14ac:dyDescent="0.3">
      <c r="A87" s="43"/>
      <c r="B87" s="44" t="s">
        <v>141</v>
      </c>
      <c r="C87" s="34"/>
      <c r="D87" s="35"/>
      <c r="E87" s="35"/>
      <c r="F87" s="36"/>
      <c r="G87" s="27"/>
    </row>
    <row r="88" spans="1:702" ht="34.200000000000003" x14ac:dyDescent="0.3">
      <c r="A88" s="43"/>
      <c r="B88" s="44" t="s">
        <v>142</v>
      </c>
      <c r="C88" s="34"/>
      <c r="D88" s="35"/>
      <c r="E88" s="35"/>
      <c r="F88" s="36"/>
      <c r="G88" s="27"/>
    </row>
    <row r="89" spans="1:702" ht="45.6" x14ac:dyDescent="0.3">
      <c r="A89" s="43"/>
      <c r="B89" s="44" t="s">
        <v>143</v>
      </c>
      <c r="C89" s="34"/>
      <c r="D89" s="35"/>
      <c r="E89" s="35"/>
      <c r="F89" s="36"/>
      <c r="G89" s="27"/>
    </row>
    <row r="90" spans="1:702" x14ac:dyDescent="0.3">
      <c r="A90" s="43"/>
      <c r="B90" s="44"/>
      <c r="C90" s="34"/>
      <c r="D90" s="35"/>
      <c r="E90" s="35"/>
      <c r="F90" s="36"/>
      <c r="G90" s="27"/>
    </row>
    <row r="91" spans="1:702" x14ac:dyDescent="0.3">
      <c r="A91" s="43"/>
      <c r="B91" s="44" t="s">
        <v>144</v>
      </c>
      <c r="C91" s="34"/>
      <c r="D91" s="35"/>
      <c r="E91" s="35"/>
      <c r="F91" s="36"/>
      <c r="G91" s="27"/>
    </row>
    <row r="92" spans="1:702" x14ac:dyDescent="0.3">
      <c r="A92" s="43"/>
      <c r="B92" s="49" t="s">
        <v>145</v>
      </c>
      <c r="C92" s="34"/>
      <c r="D92" s="35"/>
      <c r="E92" s="35"/>
      <c r="F92" s="36"/>
      <c r="G92" s="27"/>
    </row>
    <row r="93" spans="1:702" x14ac:dyDescent="0.3">
      <c r="A93" s="43"/>
      <c r="B93" s="50" t="s">
        <v>146</v>
      </c>
      <c r="C93" s="34"/>
      <c r="D93" s="35"/>
      <c r="E93" s="35"/>
      <c r="F93" s="36"/>
      <c r="G93" s="27"/>
    </row>
    <row r="94" spans="1:702" x14ac:dyDescent="0.3">
      <c r="A94" s="45"/>
      <c r="B94" s="46" t="s">
        <v>147</v>
      </c>
      <c r="C94" s="39" t="s">
        <v>148</v>
      </c>
      <c r="D94" s="40">
        <v>1</v>
      </c>
      <c r="E94" s="41"/>
      <c r="F94" s="42">
        <f>ROUND(D94*E94,2)</f>
        <v>0</v>
      </c>
      <c r="G94" s="27"/>
      <c r="ZY94" t="s">
        <v>149</v>
      </c>
      <c r="ZZ94" t="s">
        <v>150</v>
      </c>
    </row>
    <row r="95" spans="1:702" ht="34.200000000000003" x14ac:dyDescent="0.3">
      <c r="A95" s="43"/>
      <c r="B95" s="44" t="s">
        <v>151</v>
      </c>
      <c r="C95" s="34"/>
      <c r="D95" s="35"/>
      <c r="E95" s="35"/>
      <c r="F95" s="36"/>
      <c r="G95" s="27"/>
    </row>
    <row r="96" spans="1:702" x14ac:dyDescent="0.3">
      <c r="A96" s="43"/>
      <c r="B96" s="44" t="s">
        <v>152</v>
      </c>
      <c r="C96" s="34"/>
      <c r="D96" s="35"/>
      <c r="E96" s="35"/>
      <c r="F96" s="36"/>
      <c r="G96" s="27"/>
    </row>
    <row r="97" spans="1:702" x14ac:dyDescent="0.3">
      <c r="A97" s="43"/>
      <c r="B97" s="44" t="s">
        <v>153</v>
      </c>
      <c r="C97" s="34"/>
      <c r="D97" s="35"/>
      <c r="E97" s="35"/>
      <c r="F97" s="36"/>
      <c r="G97" s="27"/>
    </row>
    <row r="98" spans="1:702" x14ac:dyDescent="0.3">
      <c r="A98" s="43"/>
      <c r="B98" s="44" t="s">
        <v>154</v>
      </c>
      <c r="C98" s="34"/>
      <c r="D98" s="35"/>
      <c r="E98" s="35"/>
      <c r="F98" s="36"/>
      <c r="G98" s="27"/>
    </row>
    <row r="99" spans="1:702" x14ac:dyDescent="0.3">
      <c r="A99" s="43"/>
      <c r="B99" s="44" t="s">
        <v>155</v>
      </c>
      <c r="C99" s="34"/>
      <c r="D99" s="35"/>
      <c r="E99" s="35"/>
      <c r="F99" s="36"/>
      <c r="G99" s="27"/>
    </row>
    <row r="100" spans="1:702" x14ac:dyDescent="0.3">
      <c r="A100" s="43"/>
      <c r="B100" s="44" t="s">
        <v>156</v>
      </c>
      <c r="C100" s="34"/>
      <c r="D100" s="35"/>
      <c r="E100" s="35"/>
      <c r="F100" s="36"/>
      <c r="G100" s="27"/>
    </row>
    <row r="101" spans="1:702" x14ac:dyDescent="0.3">
      <c r="A101" s="43"/>
      <c r="B101" s="49" t="s">
        <v>157</v>
      </c>
      <c r="C101" s="34"/>
      <c r="D101" s="35"/>
      <c r="E101" s="35"/>
      <c r="F101" s="36"/>
      <c r="G101" s="27"/>
    </row>
    <row r="102" spans="1:702" x14ac:dyDescent="0.3">
      <c r="A102" s="43"/>
      <c r="B102" s="50" t="s">
        <v>158</v>
      </c>
      <c r="C102" s="34"/>
      <c r="D102" s="35"/>
      <c r="E102" s="35"/>
      <c r="F102" s="36"/>
      <c r="G102" s="27"/>
    </row>
    <row r="103" spans="1:702" x14ac:dyDescent="0.3">
      <c r="A103" s="45"/>
      <c r="B103" s="46" t="s">
        <v>159</v>
      </c>
      <c r="C103" s="39" t="s">
        <v>160</v>
      </c>
      <c r="D103" s="40">
        <v>1</v>
      </c>
      <c r="E103" s="41"/>
      <c r="F103" s="42">
        <f>ROUND(D103*E103,2)</f>
        <v>0</v>
      </c>
      <c r="G103" s="27"/>
      <c r="ZY103" t="s">
        <v>161</v>
      </c>
      <c r="ZZ103" t="s">
        <v>162</v>
      </c>
    </row>
    <row r="104" spans="1:702" ht="34.200000000000003" x14ac:dyDescent="0.3">
      <c r="A104" s="43"/>
      <c r="B104" s="44" t="s">
        <v>163</v>
      </c>
      <c r="C104" s="34"/>
      <c r="D104" s="35"/>
      <c r="E104" s="35"/>
      <c r="F104" s="36"/>
      <c r="G104" s="27"/>
    </row>
    <row r="105" spans="1:702" ht="22.8" x14ac:dyDescent="0.3">
      <c r="A105" s="43"/>
      <c r="B105" s="44" t="s">
        <v>164</v>
      </c>
      <c r="C105" s="34"/>
      <c r="D105" s="35"/>
      <c r="E105" s="35"/>
      <c r="F105" s="36"/>
      <c r="G105" s="27"/>
    </row>
    <row r="106" spans="1:702" ht="22.8" x14ac:dyDescent="0.3">
      <c r="A106" s="43"/>
      <c r="B106" s="44" t="s">
        <v>165</v>
      </c>
      <c r="C106" s="34"/>
      <c r="D106" s="35"/>
      <c r="E106" s="35"/>
      <c r="F106" s="36"/>
      <c r="G106" s="27"/>
    </row>
    <row r="107" spans="1:702" x14ac:dyDescent="0.3">
      <c r="A107" s="43"/>
      <c r="B107" s="44" t="s">
        <v>166</v>
      </c>
      <c r="C107" s="34"/>
      <c r="D107" s="35"/>
      <c r="E107" s="35"/>
      <c r="F107" s="36"/>
      <c r="G107" s="27"/>
    </row>
    <row r="108" spans="1:702" ht="22.8" x14ac:dyDescent="0.3">
      <c r="A108" s="43"/>
      <c r="B108" s="44" t="s">
        <v>167</v>
      </c>
      <c r="C108" s="34"/>
      <c r="D108" s="35"/>
      <c r="E108" s="35"/>
      <c r="F108" s="36"/>
      <c r="G108" s="27"/>
    </row>
    <row r="109" spans="1:702" ht="22.8" x14ac:dyDescent="0.3">
      <c r="A109" s="43"/>
      <c r="B109" s="44" t="s">
        <v>168</v>
      </c>
      <c r="C109" s="34"/>
      <c r="D109" s="35"/>
      <c r="E109" s="35"/>
      <c r="F109" s="36"/>
      <c r="G109" s="27"/>
    </row>
    <row r="110" spans="1:702" x14ac:dyDescent="0.3">
      <c r="A110" s="43"/>
      <c r="B110" s="44" t="s">
        <v>169</v>
      </c>
      <c r="C110" s="34"/>
      <c r="D110" s="35"/>
      <c r="E110" s="35"/>
      <c r="F110" s="36"/>
      <c r="G110" s="27"/>
    </row>
    <row r="111" spans="1:702" x14ac:dyDescent="0.3">
      <c r="A111" s="45"/>
      <c r="B111" s="46" t="s">
        <v>170</v>
      </c>
      <c r="C111" s="39" t="s">
        <v>171</v>
      </c>
      <c r="D111" s="40">
        <v>1</v>
      </c>
      <c r="E111" s="41"/>
      <c r="F111" s="42">
        <f>ROUND(D111*E111,2)</f>
        <v>0</v>
      </c>
      <c r="G111" s="27"/>
      <c r="ZY111" t="s">
        <v>172</v>
      </c>
      <c r="ZZ111" t="s">
        <v>173</v>
      </c>
    </row>
    <row r="112" spans="1:702" ht="45.6" x14ac:dyDescent="0.3">
      <c r="A112" s="43"/>
      <c r="B112" s="44" t="s">
        <v>174</v>
      </c>
      <c r="C112" s="34"/>
      <c r="D112" s="35"/>
      <c r="E112" s="35"/>
      <c r="F112" s="36"/>
      <c r="G112" s="27"/>
    </row>
    <row r="113" spans="1:702" x14ac:dyDescent="0.3">
      <c r="A113" s="43"/>
      <c r="B113" s="44"/>
      <c r="C113" s="34"/>
      <c r="D113" s="35"/>
      <c r="E113" s="35"/>
      <c r="F113" s="36"/>
      <c r="G113" s="27"/>
    </row>
    <row r="114" spans="1:702" ht="34.200000000000003" x14ac:dyDescent="0.3">
      <c r="A114" s="43"/>
      <c r="B114" s="44" t="s">
        <v>175</v>
      </c>
      <c r="C114" s="34"/>
      <c r="D114" s="35"/>
      <c r="E114" s="35"/>
      <c r="F114" s="36"/>
      <c r="G114" s="27"/>
    </row>
    <row r="115" spans="1:702" ht="22.8" x14ac:dyDescent="0.3">
      <c r="A115" s="43"/>
      <c r="B115" s="44" t="s">
        <v>176</v>
      </c>
      <c r="C115" s="34"/>
      <c r="D115" s="35"/>
      <c r="E115" s="35"/>
      <c r="F115" s="36"/>
      <c r="G115" s="27"/>
    </row>
    <row r="116" spans="1:702" x14ac:dyDescent="0.3">
      <c r="A116" s="43"/>
      <c r="B116" s="44"/>
      <c r="C116" s="34"/>
      <c r="D116" s="35"/>
      <c r="E116" s="35"/>
      <c r="F116" s="36"/>
      <c r="G116" s="27"/>
    </row>
    <row r="117" spans="1:702" ht="57" x14ac:dyDescent="0.3">
      <c r="A117" s="43"/>
      <c r="B117" s="44" t="s">
        <v>177</v>
      </c>
      <c r="C117" s="34"/>
      <c r="D117" s="35"/>
      <c r="E117" s="35"/>
      <c r="F117" s="36"/>
      <c r="G117" s="27"/>
    </row>
    <row r="118" spans="1:702" x14ac:dyDescent="0.3">
      <c r="A118" s="43"/>
      <c r="B118" s="44"/>
      <c r="C118" s="34"/>
      <c r="D118" s="35"/>
      <c r="E118" s="35"/>
      <c r="F118" s="36"/>
      <c r="G118" s="27"/>
    </row>
    <row r="119" spans="1:702" x14ac:dyDescent="0.3">
      <c r="A119" s="43"/>
      <c r="B119" s="44"/>
      <c r="C119" s="34"/>
      <c r="D119" s="35"/>
      <c r="E119" s="35"/>
      <c r="F119" s="36"/>
      <c r="G119" s="27"/>
    </row>
    <row r="120" spans="1:702" x14ac:dyDescent="0.3">
      <c r="A120" s="45"/>
      <c r="B120" s="46" t="s">
        <v>178</v>
      </c>
      <c r="C120" s="39" t="s">
        <v>179</v>
      </c>
      <c r="D120" s="40">
        <v>1</v>
      </c>
      <c r="E120" s="41"/>
      <c r="F120" s="42">
        <f>ROUND(D120*E120,2)</f>
        <v>0</v>
      </c>
      <c r="G120" s="27"/>
      <c r="ZY120" t="s">
        <v>180</v>
      </c>
      <c r="ZZ120" t="s">
        <v>181</v>
      </c>
    </row>
    <row r="121" spans="1:702" ht="57" x14ac:dyDescent="0.3">
      <c r="A121" s="43"/>
      <c r="B121" s="44" t="s">
        <v>182</v>
      </c>
      <c r="C121" s="34"/>
      <c r="D121" s="35"/>
      <c r="E121" s="35"/>
      <c r="F121" s="36"/>
      <c r="G121" s="27"/>
    </row>
    <row r="122" spans="1:702" x14ac:dyDescent="0.3">
      <c r="A122" s="43"/>
      <c r="B122" s="44"/>
      <c r="C122" s="34"/>
      <c r="D122" s="35"/>
      <c r="E122" s="35"/>
      <c r="F122" s="36"/>
      <c r="G122" s="27"/>
    </row>
    <row r="123" spans="1:702" ht="22.8" x14ac:dyDescent="0.3">
      <c r="A123" s="43"/>
      <c r="B123" s="44" t="s">
        <v>183</v>
      </c>
      <c r="C123" s="34"/>
      <c r="D123" s="35"/>
      <c r="E123" s="35"/>
      <c r="F123" s="36"/>
      <c r="G123" s="27"/>
    </row>
    <row r="124" spans="1:702" x14ac:dyDescent="0.3">
      <c r="A124" s="56"/>
      <c r="B124" s="57"/>
      <c r="C124" s="58"/>
      <c r="D124" s="59"/>
      <c r="E124" s="59"/>
      <c r="F124" s="60"/>
      <c r="G124" s="27"/>
    </row>
    <row r="125" spans="1:702" x14ac:dyDescent="0.3">
      <c r="A125" s="61"/>
      <c r="B125" s="61"/>
      <c r="C125" s="61"/>
      <c r="D125" s="61"/>
      <c r="E125" s="61"/>
      <c r="F125" s="61"/>
    </row>
    <row r="126" spans="1:702" x14ac:dyDescent="0.3">
      <c r="B126" s="67" t="s">
        <v>184</v>
      </c>
      <c r="C126" s="68"/>
      <c r="D126" s="68"/>
      <c r="F126" s="62">
        <f>SUBTOTAL(109,F3:F124)</f>
        <v>0</v>
      </c>
      <c r="ZY126" t="s">
        <v>185</v>
      </c>
    </row>
    <row r="127" spans="1:702" x14ac:dyDescent="0.3">
      <c r="B127" s="63" t="str">
        <f>CONCATENATE("TVA (",'Recap Generale'!D12,"%)")</f>
        <v>TVA (20%)</v>
      </c>
      <c r="F127" s="62">
        <f>(F126*'Recap Generale'!D12)/100</f>
        <v>0</v>
      </c>
      <c r="ZY127" t="s">
        <v>186</v>
      </c>
    </row>
    <row r="128" spans="1:702" x14ac:dyDescent="0.3">
      <c r="B128" s="1" t="s">
        <v>187</v>
      </c>
      <c r="F128" s="62">
        <f>F126+F127</f>
        <v>0</v>
      </c>
      <c r="ZY128" t="s">
        <v>188</v>
      </c>
    </row>
  </sheetData>
  <mergeCells count="2">
    <mergeCell ref="A1:F1"/>
    <mergeCell ref="B126:D126"/>
  </mergeCells>
  <printOptions horizontalCentered="1"/>
  <pageMargins left="0.08" right="0.08" top="0.06" bottom="0.06" header="0.76" footer="0.76"/>
  <pageSetup paperSize="9" fitToHeight="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Z15"/>
  <sheetViews>
    <sheetView showGridLines="0"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ColWidth="10.6640625" defaultRowHeight="14.4" x14ac:dyDescent="0.3"/>
  <cols>
    <col min="1" max="1" width="9.6640625" customWidth="1"/>
    <col min="2" max="2" width="46.6640625" customWidth="1"/>
    <col min="3" max="3" width="4.6640625" customWidth="1"/>
    <col min="4" max="5" width="10.6640625" customWidth="1"/>
    <col min="6" max="6" width="12.109375" customWidth="1"/>
    <col min="7" max="7" width="10.6640625" customWidth="1"/>
    <col min="701" max="703" width="10.6640625" customWidth="1"/>
  </cols>
  <sheetData>
    <row r="1" spans="1:702" ht="86.4" customHeight="1" x14ac:dyDescent="0.3">
      <c r="A1" s="64"/>
      <c r="B1" s="65"/>
      <c r="C1" s="65"/>
      <c r="D1" s="65"/>
      <c r="E1" s="65"/>
      <c r="F1" s="66"/>
      <c r="G1" s="7"/>
    </row>
    <row r="2" spans="1:702" ht="28.8" x14ac:dyDescent="0.3">
      <c r="A2" s="22"/>
      <c r="B2" s="23"/>
      <c r="C2" s="24" t="s">
        <v>189</v>
      </c>
      <c r="D2" s="25" t="s">
        <v>190</v>
      </c>
      <c r="E2" s="25" t="s">
        <v>191</v>
      </c>
      <c r="F2" s="26" t="s">
        <v>192</v>
      </c>
      <c r="G2" s="27"/>
    </row>
    <row r="3" spans="1:702" x14ac:dyDescent="0.3">
      <c r="A3" s="21"/>
      <c r="B3" s="28"/>
      <c r="C3" s="29"/>
      <c r="D3" s="30"/>
      <c r="E3" s="30"/>
      <c r="F3" s="31"/>
      <c r="G3" s="27"/>
    </row>
    <row r="4" spans="1:702" ht="31.2" x14ac:dyDescent="0.3">
      <c r="A4" s="32" t="s">
        <v>193</v>
      </c>
      <c r="B4" s="33" t="s">
        <v>194</v>
      </c>
      <c r="C4" s="34"/>
      <c r="D4" s="35"/>
      <c r="E4" s="35"/>
      <c r="F4" s="36"/>
      <c r="G4" s="27"/>
      <c r="ZY4" t="s">
        <v>195</v>
      </c>
    </row>
    <row r="5" spans="1:702" x14ac:dyDescent="0.3">
      <c r="A5" s="37"/>
      <c r="B5" s="38" t="s">
        <v>196</v>
      </c>
      <c r="C5" s="39" t="s">
        <v>197</v>
      </c>
      <c r="D5" s="40">
        <v>1</v>
      </c>
      <c r="E5" s="41"/>
      <c r="F5" s="42">
        <f>ROUND(D5*E5,2)</f>
        <v>0</v>
      </c>
      <c r="G5" s="27"/>
      <c r="ZY5" t="s">
        <v>198</v>
      </c>
      <c r="ZZ5" t="s">
        <v>199</v>
      </c>
    </row>
    <row r="6" spans="1:702" ht="68.400000000000006" x14ac:dyDescent="0.3">
      <c r="A6" s="43"/>
      <c r="B6" s="44" t="s">
        <v>200</v>
      </c>
      <c r="C6" s="34"/>
      <c r="D6" s="35"/>
      <c r="E6" s="35"/>
      <c r="F6" s="36"/>
      <c r="G6" s="27"/>
    </row>
    <row r="7" spans="1:702" ht="24" x14ac:dyDescent="0.3">
      <c r="A7" s="45"/>
      <c r="B7" s="46" t="s">
        <v>201</v>
      </c>
      <c r="C7" s="39" t="s">
        <v>202</v>
      </c>
      <c r="D7" s="40">
        <v>1</v>
      </c>
      <c r="E7" s="41"/>
      <c r="F7" s="42">
        <f>ROUND(D7*E7,2)</f>
        <v>0</v>
      </c>
      <c r="G7" s="27"/>
      <c r="ZY7" t="s">
        <v>203</v>
      </c>
      <c r="ZZ7" t="s">
        <v>204</v>
      </c>
    </row>
    <row r="8" spans="1:702" ht="22.8" x14ac:dyDescent="0.3">
      <c r="A8" s="43"/>
      <c r="B8" s="44" t="s">
        <v>205</v>
      </c>
      <c r="C8" s="34"/>
      <c r="D8" s="35"/>
      <c r="E8" s="35"/>
      <c r="F8" s="36"/>
      <c r="G8" s="27"/>
    </row>
    <row r="9" spans="1:702" x14ac:dyDescent="0.3">
      <c r="A9" s="43"/>
      <c r="B9" s="44"/>
      <c r="C9" s="34"/>
      <c r="D9" s="35"/>
      <c r="E9" s="35"/>
      <c r="F9" s="36"/>
      <c r="G9" s="27"/>
    </row>
    <row r="10" spans="1:702" x14ac:dyDescent="0.3">
      <c r="A10" s="43"/>
      <c r="B10" s="44" t="s">
        <v>206</v>
      </c>
      <c r="C10" s="34"/>
      <c r="D10" s="35"/>
      <c r="E10" s="35"/>
      <c r="F10" s="36"/>
      <c r="G10" s="27"/>
    </row>
    <row r="11" spans="1:702" x14ac:dyDescent="0.3">
      <c r="A11" s="56"/>
      <c r="B11" s="57"/>
      <c r="C11" s="58"/>
      <c r="D11" s="59"/>
      <c r="E11" s="59"/>
      <c r="F11" s="60"/>
      <c r="G11" s="27"/>
    </row>
    <row r="12" spans="1:702" x14ac:dyDescent="0.3">
      <c r="A12" s="61"/>
      <c r="B12" s="61"/>
      <c r="C12" s="61"/>
      <c r="D12" s="61"/>
      <c r="E12" s="61"/>
      <c r="F12" s="61"/>
    </row>
    <row r="13" spans="1:702" x14ac:dyDescent="0.3">
      <c r="B13" s="67" t="s">
        <v>207</v>
      </c>
      <c r="C13" s="68"/>
      <c r="D13" s="68"/>
      <c r="F13" s="62">
        <f>SUBTOTAL(109,F3:F11)</f>
        <v>0</v>
      </c>
      <c r="ZY13" t="s">
        <v>208</v>
      </c>
    </row>
    <row r="14" spans="1:702" x14ac:dyDescent="0.3">
      <c r="B14" s="63" t="str">
        <f>CONCATENATE("TVA (",'Recap Generale'!D13,"%)")</f>
        <v>TVA (20%)</v>
      </c>
      <c r="F14" s="62">
        <f>(F13*'Recap Generale'!D13)/100</f>
        <v>0</v>
      </c>
      <c r="ZY14" t="s">
        <v>209</v>
      </c>
    </row>
    <row r="15" spans="1:702" x14ac:dyDescent="0.3">
      <c r="B15" s="1" t="s">
        <v>210</v>
      </c>
      <c r="F15" s="62">
        <f>F13+F14</f>
        <v>0</v>
      </c>
      <c r="ZY15" t="s">
        <v>211</v>
      </c>
    </row>
  </sheetData>
  <mergeCells count="2">
    <mergeCell ref="A1:F1"/>
    <mergeCell ref="B13:D13"/>
  </mergeCells>
  <printOptions horizontalCentered="1"/>
  <pageMargins left="0.08" right="0.08" top="0.06" bottom="0.06" header="0.76" footer="0.76"/>
  <pageSetup paperSize="9" fitToHeight="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Recap Generale</vt:lpstr>
      <vt:lpstr>Lot N°05 MENUISERIES EXTERIEUR</vt:lpstr>
      <vt:lpstr>Lot N°05 OPTION REMPLACEMENT P</vt:lpstr>
      <vt:lpstr>'Lot N°05 MENUISERIES EXTERIEUR'!Impression_des_titres</vt:lpstr>
      <vt:lpstr>'Lot N°05 OPTION REMPLACEMENT P'!Impression_des_titres</vt:lpstr>
      <vt:lpstr>'Lot N°05 MENUISERIES EXTERIEUR'!Zone_d_impression</vt:lpstr>
      <vt:lpstr>'Lot N°05 OPTION REMPLACEMENT P'!Zone_d_impression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tdubiez</dc:creator>
  <cp:lastModifiedBy>Benjamin BADET</cp:lastModifiedBy>
  <dcterms:created xsi:type="dcterms:W3CDTF">2020-04-14T09:43:15Z</dcterms:created>
  <dcterms:modified xsi:type="dcterms:W3CDTF">2020-04-16T07:57:09Z</dcterms:modified>
</cp:coreProperties>
</file>