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 activeTab="3"/>
  </bookViews>
  <sheets>
    <sheet name="Lot 1" sheetId="6" r:id="rId1"/>
    <sheet name="Lot 2" sheetId="3" r:id="rId2"/>
    <sheet name="Lot 3" sheetId="1" r:id="rId3"/>
    <sheet name="Lot 4" sheetId="7" r:id="rId4"/>
  </sheets>
  <definedNames>
    <definedName name="_xlnm.Print_Area" localSheetId="0">'Lot 1'!$A$1:$J$76</definedName>
    <definedName name="_xlnm.Print_Area" localSheetId="1">'Lot 2'!$A$1:$J$30</definedName>
    <definedName name="_xlnm.Print_Area" localSheetId="2">'Lot 3'!$A$1:$J$14</definedName>
    <definedName name="_xlnm.Print_Area" localSheetId="3">'Lot 4'!$A$1:$J$17</definedName>
  </definedNames>
  <calcPr calcId="125725"/>
</workbook>
</file>

<file path=xl/calcChain.xml><?xml version="1.0" encoding="utf-8"?>
<calcChain xmlns="http://schemas.openxmlformats.org/spreadsheetml/2006/main">
  <c r="F5" i="7"/>
  <c r="G5"/>
  <c r="H5" s="1"/>
  <c r="F6"/>
  <c r="G6" s="1"/>
  <c r="H6" s="1"/>
  <c r="F7"/>
  <c r="G7" s="1"/>
  <c r="H7" s="1"/>
  <c r="F8"/>
  <c r="G8" s="1"/>
  <c r="H8" s="1"/>
  <c r="F9"/>
  <c r="G9" s="1"/>
  <c r="H9" s="1"/>
  <c r="F10"/>
  <c r="G10" s="1"/>
  <c r="H10" s="1"/>
  <c r="F11"/>
  <c r="G11" s="1"/>
  <c r="H11" s="1"/>
  <c r="F12"/>
  <c r="G12" s="1"/>
  <c r="H12" s="1"/>
  <c r="F4"/>
  <c r="G4" s="1"/>
  <c r="H4" s="1"/>
  <c r="F5" i="1"/>
  <c r="G5" s="1"/>
  <c r="H5" s="1"/>
  <c r="F6"/>
  <c r="G6" s="1"/>
  <c r="H6" s="1"/>
  <c r="F7"/>
  <c r="G7" s="1"/>
  <c r="H7" s="1"/>
  <c r="F8"/>
  <c r="G8" s="1"/>
  <c r="H8" s="1"/>
  <c r="F9"/>
  <c r="G9"/>
  <c r="H9" s="1"/>
  <c r="F10"/>
  <c r="G10" s="1"/>
  <c r="H10" s="1"/>
  <c r="F4"/>
  <c r="G4" s="1"/>
  <c r="H4" s="1"/>
  <c r="F5" i="3"/>
  <c r="G5" s="1"/>
  <c r="H5" s="1"/>
  <c r="F6"/>
  <c r="G6" s="1"/>
  <c r="H6" s="1"/>
  <c r="F7"/>
  <c r="G7" s="1"/>
  <c r="H7" s="1"/>
  <c r="F8"/>
  <c r="G8" s="1"/>
  <c r="H8" s="1"/>
  <c r="F9"/>
  <c r="G9" s="1"/>
  <c r="H9" s="1"/>
  <c r="F10"/>
  <c r="G10" s="1"/>
  <c r="H10" s="1"/>
  <c r="F11"/>
  <c r="G11" s="1"/>
  <c r="H11" s="1"/>
  <c r="F12"/>
  <c r="G12" s="1"/>
  <c r="H12" s="1"/>
  <c r="F13"/>
  <c r="G13" s="1"/>
  <c r="H13" s="1"/>
  <c r="F14"/>
  <c r="G14" s="1"/>
  <c r="H14" s="1"/>
  <c r="F15"/>
  <c r="G15" s="1"/>
  <c r="H15" s="1"/>
  <c r="F16"/>
  <c r="G16" s="1"/>
  <c r="H16" s="1"/>
  <c r="F17"/>
  <c r="G17" s="1"/>
  <c r="H17" s="1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G23" s="1"/>
  <c r="H23" s="1"/>
  <c r="F24"/>
  <c r="G24" s="1"/>
  <c r="H24" s="1"/>
  <c r="F25"/>
  <c r="G25" s="1"/>
  <c r="H25" s="1"/>
  <c r="F26"/>
  <c r="G26" s="1"/>
  <c r="H26" s="1"/>
  <c r="F4"/>
  <c r="G4" s="1"/>
  <c r="H4" s="1"/>
  <c r="F5" i="6"/>
  <c r="F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70"/>
  <c r="F71"/>
  <c r="F72"/>
  <c r="H13" i="7" l="1"/>
  <c r="H14" s="1"/>
  <c r="H15" s="1"/>
  <c r="H11" i="1"/>
  <c r="H12" s="1"/>
  <c r="H13" s="1"/>
  <c r="G27" i="6"/>
  <c r="H27" s="1"/>
  <c r="G45"/>
  <c r="H45" s="1"/>
  <c r="G24"/>
  <c r="H24" s="1"/>
  <c r="G5"/>
  <c r="H5" s="1"/>
  <c r="G7"/>
  <c r="H7" s="1"/>
  <c r="G10"/>
  <c r="H10" s="1"/>
  <c r="G11"/>
  <c r="H11" s="1"/>
  <c r="G12"/>
  <c r="H12" s="1"/>
  <c r="G13"/>
  <c r="H13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5"/>
  <c r="H25" s="1"/>
  <c r="G26"/>
  <c r="H26" s="1"/>
  <c r="G32"/>
  <c r="H32" s="1"/>
  <c r="G33"/>
  <c r="H33" s="1"/>
  <c r="G35"/>
  <c r="H35" s="1"/>
  <c r="G40"/>
  <c r="H40" s="1"/>
  <c r="G42"/>
  <c r="H42" s="1"/>
  <c r="G43"/>
  <c r="H43" s="1"/>
  <c r="G44"/>
  <c r="H44" s="1"/>
  <c r="G46"/>
  <c r="H46" s="1"/>
  <c r="G47"/>
  <c r="H47" s="1"/>
  <c r="G48"/>
  <c r="H48" s="1"/>
  <c r="G50"/>
  <c r="H50" s="1"/>
  <c r="G51"/>
  <c r="H51" s="1"/>
  <c r="G55"/>
  <c r="H55" s="1"/>
  <c r="G56"/>
  <c r="H56" s="1"/>
  <c r="G61"/>
  <c r="H61" s="1"/>
  <c r="G62"/>
  <c r="H62" s="1"/>
  <c r="G63"/>
  <c r="H63" s="1"/>
  <c r="G64"/>
  <c r="H64" s="1"/>
  <c r="G65"/>
  <c r="H65" s="1"/>
  <c r="G67"/>
  <c r="H67" s="1"/>
  <c r="G69"/>
  <c r="H69" s="1"/>
  <c r="G70"/>
  <c r="H70" s="1"/>
  <c r="G72"/>
  <c r="H72" s="1"/>
  <c r="G4"/>
  <c r="H4" s="1"/>
  <c r="G8"/>
  <c r="H8" s="1"/>
  <c r="G9"/>
  <c r="H9" s="1"/>
  <c r="G14"/>
  <c r="H14" s="1"/>
  <c r="G29"/>
  <c r="H29" s="1"/>
  <c r="G30"/>
  <c r="H30" s="1"/>
  <c r="G31"/>
  <c r="H31" s="1"/>
  <c r="G34"/>
  <c r="H34" s="1"/>
  <c r="G36"/>
  <c r="H36" s="1"/>
  <c r="G37"/>
  <c r="H37" s="1"/>
  <c r="G38"/>
  <c r="H38" s="1"/>
  <c r="G39"/>
  <c r="H39" s="1"/>
  <c r="G41"/>
  <c r="H41" s="1"/>
  <c r="G49"/>
  <c r="H49" s="1"/>
  <c r="G52"/>
  <c r="H52" s="1"/>
  <c r="G53"/>
  <c r="H53" s="1"/>
  <c r="G54"/>
  <c r="H54" s="1"/>
  <c r="G58"/>
  <c r="H58" s="1"/>
  <c r="G59"/>
  <c r="H59" s="1"/>
  <c r="G60"/>
  <c r="H60" s="1"/>
  <c r="G66"/>
  <c r="H66" s="1"/>
  <c r="G68"/>
  <c r="H68" s="1"/>
  <c r="G71"/>
  <c r="H71" s="1"/>
  <c r="G6"/>
  <c r="H6" s="1"/>
  <c r="H27" i="3" l="1"/>
  <c r="H28"/>
  <c r="H29" s="1"/>
  <c r="H73" i="6"/>
  <c r="H74" l="1"/>
  <c r="H75" s="1"/>
</calcChain>
</file>

<file path=xl/sharedStrings.xml><?xml version="1.0" encoding="utf-8"?>
<sst xmlns="http://schemas.openxmlformats.org/spreadsheetml/2006/main" count="303" uniqueCount="142">
  <si>
    <t>Montant total HT</t>
  </si>
  <si>
    <t>Montant TVA</t>
  </si>
  <si>
    <t>Montant total TTC</t>
  </si>
  <si>
    <t>Fait à                                                      , le</t>
  </si>
  <si>
    <t>Cachet et signature</t>
  </si>
  <si>
    <t>Code 
produit</t>
  </si>
  <si>
    <t>Produit de rénovation vaisselle poudre</t>
  </si>
  <si>
    <t xml:space="preserve">Produit de plonge manuelle, bloc  pierre
compatible avec notre système de distribution en place
</t>
  </si>
  <si>
    <t>ALUMINIUM ROULEAU DE 45x200</t>
  </si>
  <si>
    <t>HOUSSE EN ROULEAU POUR ECHELLE DOUBLE  rouleau de 100 u</t>
  </si>
  <si>
    <t>PISTOLET BLEUANTICHOC PRO POUR CENTRALE</t>
  </si>
  <si>
    <t>PRODUIT à VITRE spray 1l</t>
  </si>
  <si>
    <t>TUYAU DE CENTRALE BLEU 15 mètres</t>
  </si>
  <si>
    <t>Produits d'entretien - Bordereau des prix Unitaires         
du 01/01/2020 au 31/12/2023</t>
  </si>
  <si>
    <t>DISTRIBUTEUR MURAL POUR BOUCHONS A OREILLES</t>
  </si>
  <si>
    <t>SURLUNETTE DE PROTECTION 1 paire</t>
  </si>
  <si>
    <t>Nettoyant désinfectant inox  pulvérisateur/spray  750ml</t>
  </si>
  <si>
    <t>Manche aluminium 150X 0,25 embout vert</t>
  </si>
  <si>
    <t>Manche aluminium 150X 0,25 embout bleu</t>
  </si>
  <si>
    <t>Manche aluminium 150X 0,25 embout rouge</t>
  </si>
  <si>
    <t>Manche aluminium 150X 0,25 embout jaune</t>
  </si>
  <si>
    <t xml:space="preserve">BALAIS TRAPEZE 60 cm </t>
  </si>
  <si>
    <t>BALAI ZEBRE 29 CM AVEC DOUILLE SANS MANCHE</t>
  </si>
  <si>
    <t>BALAYETTE MANCHE LONG 30 cm</t>
  </si>
  <si>
    <t>CREME RECURANTE SANS PHOSPHATE 1L Parfum frais</t>
  </si>
  <si>
    <t xml:space="preserve">DESODORISANT AEROSOL 750 ML </t>
  </si>
  <si>
    <t>DETACHANT SPRAY POUR TABLE, (PISTOLET) 500ML</t>
  </si>
  <si>
    <t>DISQUE NOIR DIAM 305</t>
  </si>
  <si>
    <t xml:space="preserve">DISQUE NOIR DIAM 406 </t>
  </si>
  <si>
    <t>DISQUE ROUGE DIAM 280</t>
  </si>
  <si>
    <t>EPONGE VEGETALE 4 BORDEE</t>
  </si>
  <si>
    <t>EPONGES SCOTCH BRITE VEGETALE 740 GM (3M)</t>
  </si>
  <si>
    <t>MANCHE 1,40 M EN BOIS A DOUILLE</t>
  </si>
  <si>
    <t>PRODUIT DEPOUSSIERANT NETTOYANT BOIS AERSOL 750 ML</t>
  </si>
  <si>
    <t>SUPPORT  A LANGUETTE 40 CM PLIANT POUR LAVAGE A PLAT</t>
  </si>
  <si>
    <t>WASSINGUE BLANCHE (100 par 60)</t>
  </si>
  <si>
    <t>PELLE PLUS BALAYETTE AEROPOST</t>
  </si>
  <si>
    <t>Prix Unitaire
HT</t>
  </si>
  <si>
    <t>Prix Unitaire
TTC</t>
  </si>
  <si>
    <t>Montant 
TTC</t>
  </si>
  <si>
    <t>Besoin pour 4 ans</t>
  </si>
  <si>
    <t xml:space="preserve">BROSSE RONDE WC SANS SOCLE  </t>
  </si>
  <si>
    <t>BROSSE RONDE  WC + SOCLE</t>
  </si>
  <si>
    <t xml:space="preserve">DETERGENT TOUS USAGES ET AMMONIQUES </t>
  </si>
  <si>
    <t xml:space="preserve">DETERGENT ANTICALCAIRE </t>
  </si>
  <si>
    <t xml:space="preserve">LESSIVE pour machine à laver le linge </t>
  </si>
  <si>
    <t>Kg</t>
  </si>
  <si>
    <t>NETTOYANT NEUTRE SOL PROTEGE  (manuel et autolaveuse)</t>
  </si>
  <si>
    <t xml:space="preserve">PAPIER WC ROULEAU BLANC 380 M 2 plis </t>
  </si>
  <si>
    <t xml:space="preserve">PRODUIT DECAPAGE POUR SOLS PLASTIQUES </t>
  </si>
  <si>
    <t xml:space="preserve">TRISEPTINE SAVON </t>
  </si>
  <si>
    <t xml:space="preserve">TAMPON ABRASIF VERT 3M </t>
  </si>
  <si>
    <t xml:space="preserve">FILM ETIRABLE ROULEAU DE 45 cm </t>
  </si>
  <si>
    <t>L'unité</t>
  </si>
  <si>
    <t>Litre</t>
  </si>
  <si>
    <t>SACS POUBELLE EN PAPIER 6 LitreS 1 F PAR 100</t>
  </si>
  <si>
    <t xml:space="preserve">DETERGENT AMMONIAQUES </t>
  </si>
  <si>
    <t xml:space="preserve">LAVETTES MICRO FIBRES 40X40 </t>
  </si>
  <si>
    <t xml:space="preserve">SAC PLASTIQUE 30 L NOIR DIM 500*700-27µ-17,38 g </t>
  </si>
  <si>
    <t>SACS POUBELLE  NOIR  160L 45 MICRONS</t>
  </si>
  <si>
    <t xml:space="preserve">SACS POUBELLE PLASTIQUE 110 LitreS TRANSPARENT DIM 700*1100-36µ </t>
  </si>
  <si>
    <t>Sachet</t>
  </si>
  <si>
    <t xml:space="preserve">HOUSSE POUR TRANCHEUR PEMD 660x275x800mm </t>
  </si>
  <si>
    <t xml:space="preserve">HOUSSE EN ROULEAU POUR ECHELLE  SIMPLE </t>
  </si>
  <si>
    <t xml:space="preserve">HOUSSE CONTAINER 660 L  </t>
  </si>
  <si>
    <t>POCHE PÂTISSIERE A PLAT 27x52</t>
  </si>
  <si>
    <t xml:space="preserve">SAC A DECHETS NOIR 30 L STANDARD 30 MIC </t>
  </si>
  <si>
    <t>TAMPON ABRASIF BLANC 3M,  +/- 15x23</t>
  </si>
  <si>
    <t xml:space="preserve">TAMPON POURPRE ABRASIF A RECURER FORME PAPILLON  </t>
  </si>
  <si>
    <t xml:space="preserve">BOUCHONS A OREILLES SNR 35DB </t>
  </si>
  <si>
    <t>Prix à l'unité</t>
  </si>
  <si>
    <t>Prix au conditionnement</t>
  </si>
  <si>
    <t>Conditionnement à préciser</t>
  </si>
  <si>
    <t xml:space="preserve">GAZES POUR BALAYAGE HUMIDE </t>
  </si>
  <si>
    <t xml:space="preserve">JAVEL PASTILLE CHLORE </t>
  </si>
  <si>
    <t>PAPIER CUISSON GASTRONOME 32x52</t>
  </si>
  <si>
    <t>kg</t>
  </si>
  <si>
    <t xml:space="preserve">Produit détartrant machine liquide </t>
  </si>
  <si>
    <t xml:space="preserve"> Litre</t>
  </si>
  <si>
    <t>Pastille</t>
  </si>
  <si>
    <t xml:space="preserve">Dégraissant sur actif, nettoyant four et friteuse  </t>
  </si>
  <si>
    <t xml:space="preserve">Dégraissant industriel non-moussant pour sol non-protégé  </t>
  </si>
  <si>
    <t xml:space="preserve">Produit de lavage des fruits &amp; légumes </t>
  </si>
  <si>
    <t>Tablette/pastille  d’entretien pour nettoyage automatique des fours, compatible avec le matériel en place</t>
  </si>
  <si>
    <t>Tablette/pastille  de détergent pour nettoyage automatique des fours,  compatible avec le matériel en place</t>
  </si>
  <si>
    <t>CALOT PAPIER REGLABLE</t>
  </si>
  <si>
    <t xml:space="preserve">KIT VISITEUR (blouse, sur-chaussure et charlotte) </t>
  </si>
  <si>
    <t>MANCHETTE PE TAILLE MEDIUM</t>
  </si>
  <si>
    <t xml:space="preserve">MASQUE BLANC 1 PLI  </t>
  </si>
  <si>
    <t xml:space="preserve">SURCHAUSSURES HAUTE RESISTANCE ép. 40g/m² SEMELLE 80µ </t>
  </si>
  <si>
    <t>Paire</t>
  </si>
  <si>
    <t xml:space="preserve">GANTS NITRILE AGREE CONTACT ALIMENTAIRE TAILLE 7 </t>
  </si>
  <si>
    <t xml:space="preserve">GANTS NITRILE AGREE CONTACT ALIMENTAIRE TAILLE 8 </t>
  </si>
  <si>
    <t xml:space="preserve">GANTS NITRILE AGREE CONTACT ALIMENTAIRE TAILLE 9 </t>
  </si>
  <si>
    <t>Prix au condition-nement</t>
  </si>
  <si>
    <t>TVA   20%</t>
  </si>
  <si>
    <t>TVA      20%</t>
  </si>
  <si>
    <t>TVA  20%</t>
  </si>
  <si>
    <t>EPONGE N° 8</t>
  </si>
  <si>
    <t>LOTION POUR LES MAINS flacon pompe de 500 ML</t>
  </si>
  <si>
    <t xml:space="preserve">LIQUIDES VAISSELLE 1L </t>
  </si>
  <si>
    <t>ESSUIE MAIN 2 PLIS ENCHEVETRE</t>
  </si>
  <si>
    <t>Lot 3 : produits de lavage vaisselle et batterie</t>
  </si>
  <si>
    <r>
      <t xml:space="preserve">DESIGNATION PRODUIT
</t>
    </r>
    <r>
      <rPr>
        <b/>
        <sz val="11"/>
        <color rgb="FFFF0000"/>
        <rFont val="Calibri"/>
        <family val="2"/>
        <scheme val="minor"/>
      </rPr>
      <t>* = produits à échantillonner en gras</t>
    </r>
  </si>
  <si>
    <t>Lot 4 : Produits de lavage, aliments, surfaces et matériels</t>
  </si>
  <si>
    <t>Dégraissant Bactéricide moussant  *</t>
  </si>
  <si>
    <t>Dégraissant, désinfectant, désodorisant alcalin pour local à déchets*</t>
  </si>
  <si>
    <t>Lingettes désinfectantes sans rinçage  *</t>
  </si>
  <si>
    <t>Produit de lavage fréquent des mains, peau sensible  *</t>
  </si>
  <si>
    <t>Désinfectant de contact puissant alimentaire et                                                                         sans rinçage pulvérisateur/spray  750ml *</t>
  </si>
  <si>
    <t>BOBINE BLANCHE LISSE DEVIDAGE CLASSIQUE 1500 FORMATS *</t>
  </si>
  <si>
    <t>BOBINE D'ESSUYAGE DEVIDAGE CENTRAL *</t>
  </si>
  <si>
    <t>DESODORISANT MENTHOL  AEROSOL de 750 ml *</t>
  </si>
  <si>
    <t>ESSUYAGE  MICROFIBRE IJN BLEU FORMATS 40x40 cm *</t>
  </si>
  <si>
    <t>GEL DETARTRANT, DESODORISANT ET DESINFECTANT WC FLACON 1 L *</t>
  </si>
  <si>
    <t>LAVETTE D'ESSUYAGE NON TISSEE  80gr 51x36 cm *</t>
  </si>
  <si>
    <t>NETTOYANT VITRES ET TOUTES SURFACES PULVERISATEUR 500 ML *</t>
  </si>
  <si>
    <t xml:space="preserve">GANTS DE MENAGE COULEUR ET TAILLES AUX  CHOIX  </t>
  </si>
  <si>
    <t>ESSUYAGE  MICROFIBRE NT MICRO BLEU  FORMATS38x40 cm *</t>
  </si>
  <si>
    <t xml:space="preserve">DETERGENT DESODORISANT DESINFEC PAMPLEMOUSE </t>
  </si>
  <si>
    <t>SAC A DECHETS BLANC PEBD 130 L  55 MI *</t>
  </si>
  <si>
    <t>SAC A DECHETS NOIR PEBD  160 L 42 Mi *</t>
  </si>
  <si>
    <t>TETE DE LOUP  RONDE ET MANCHE *</t>
  </si>
  <si>
    <t>DESIGNATION PRODUIT
* = produits à échantillonner en gras</t>
  </si>
  <si>
    <t>Fait à                                      , le                                                             Cachet et signature</t>
  </si>
  <si>
    <t>Balai 30 cm douille droite fibre souple monture blanche fibre bleue *</t>
  </si>
  <si>
    <t>Frottoir 29 cm douille inclinée fibre dure monture blanche cristal *</t>
  </si>
  <si>
    <t>CHARLOTTE A VISIERE PLP BLANC *</t>
  </si>
  <si>
    <t>Manche aluminium 150X 0,25 embout blanc *</t>
  </si>
  <si>
    <t>Raclette alimentaire monture compacte blanche  50/55 cm *</t>
  </si>
  <si>
    <t>TABLIERS BLANC STANDARD PE 25µ 120x70 *</t>
  </si>
  <si>
    <t>TABLIERS PVC BLANC 90x115  ATTACHES STANDARD *</t>
  </si>
  <si>
    <t>GANTS NITRILE AGREE CONTACT ALIMENTAIRE TAILLE 6  *</t>
  </si>
  <si>
    <t>Lot 1 : Produits courants droguerie alimentaire, service général et laboratoire</t>
  </si>
  <si>
    <t>Lot 2 : Equipement de protection individuelle et brosserie alimentaire</t>
  </si>
  <si>
    <t>FRANGE LANGUETTE POUR LE LAVAGE A PLAT  (40 par 11 cm)</t>
  </si>
  <si>
    <t xml:space="preserve">EMULSION ACRYLIQUE 2.2 AUTOLUSTRANT et anti dérapante *  </t>
  </si>
  <si>
    <t>Produit de lavage machine en poudre pour : lave vaisselle, lave plateaux, lave batterie compatible avec notre système de distribution installé sur nos machines *</t>
  </si>
  <si>
    <t xml:space="preserve">Produit de rinçage machine  liquide pour : lave vaisselle, lave plateaux, lave batterie compatible avec notre système de distribution installé sur nos machines *
</t>
  </si>
  <si>
    <t>Taux de remise appliquée :</t>
  </si>
  <si>
    <t xml:space="preserve">Taux de remise appliquée :  </t>
  </si>
  <si>
    <t xml:space="preserve">Taux de remise appliquée : 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</si>
</sst>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/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wrapText="1"/>
    </xf>
    <xf numFmtId="0" fontId="10" fillId="0" borderId="0" xfId="0" applyFont="1"/>
    <xf numFmtId="4" fontId="11" fillId="0" borderId="15" xfId="0" applyNumberFormat="1" applyFont="1" applyBorder="1" applyAlignment="1" applyProtection="1">
      <alignment horizontal="center" vertical="center"/>
      <protection locked="0"/>
    </xf>
    <xf numFmtId="4" fontId="11" fillId="0" borderId="22" xfId="0" applyNumberFormat="1" applyFont="1" applyBorder="1" applyAlignment="1" applyProtection="1">
      <alignment horizontal="center" vertical="center"/>
    </xf>
    <xf numFmtId="4" fontId="11" fillId="0" borderId="15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15" xfId="0" applyFont="1" applyBorder="1"/>
    <xf numFmtId="0" fontId="1" fillId="0" borderId="8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0" xfId="0" applyFont="1"/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6" fillId="0" borderId="15" xfId="0" applyNumberFormat="1" applyFont="1" applyBorder="1"/>
    <xf numFmtId="1" fontId="5" fillId="0" borderId="15" xfId="0" applyNumberFormat="1" applyFont="1" applyBorder="1"/>
    <xf numFmtId="1" fontId="11" fillId="0" borderId="23" xfId="0" applyNumberFormat="1" applyFont="1" applyBorder="1" applyAlignment="1" applyProtection="1">
      <alignment horizontal="center" vertical="center"/>
    </xf>
    <xf numFmtId="4" fontId="11" fillId="0" borderId="36" xfId="0" applyNumberFormat="1" applyFont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vertical="center"/>
    </xf>
    <xf numFmtId="0" fontId="13" fillId="0" borderId="25" xfId="0" applyNumberFormat="1" applyFont="1" applyFill="1" applyBorder="1" applyAlignment="1" applyProtection="1">
      <alignment vertical="center"/>
    </xf>
    <xf numFmtId="0" fontId="13" fillId="3" borderId="18" xfId="0" applyNumberFormat="1" applyFont="1" applyFill="1" applyBorder="1" applyAlignment="1" applyProtection="1">
      <alignment vertical="center" wrapText="1"/>
    </xf>
    <xf numFmtId="0" fontId="14" fillId="3" borderId="18" xfId="0" applyNumberFormat="1" applyFont="1" applyFill="1" applyBorder="1" applyAlignment="1" applyProtection="1">
      <alignment vertical="center"/>
    </xf>
    <xf numFmtId="0" fontId="13" fillId="3" borderId="25" xfId="0" applyNumberFormat="1" applyFont="1" applyFill="1" applyBorder="1" applyAlignment="1" applyProtection="1">
      <alignment vertical="center"/>
    </xf>
    <xf numFmtId="4" fontId="11" fillId="0" borderId="15" xfId="0" applyNumberFormat="1" applyFont="1" applyBorder="1" applyAlignment="1" applyProtection="1">
      <alignment horizontal="right" vertical="center"/>
    </xf>
    <xf numFmtId="4" fontId="11" fillId="0" borderId="18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center" vertical="center"/>
      <protection locked="0"/>
    </xf>
    <xf numFmtId="4" fontId="11" fillId="0" borderId="38" xfId="0" applyNumberFormat="1" applyFont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18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27" xfId="0" applyNumberFormat="1" applyFont="1" applyBorder="1" applyAlignment="1" applyProtection="1">
      <alignment horizontal="center" vertical="center"/>
      <protection locked="0"/>
    </xf>
    <xf numFmtId="4" fontId="11" fillId="0" borderId="18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3" fillId="3" borderId="7" xfId="0" applyNumberFormat="1" applyFont="1" applyFill="1" applyBorder="1" applyAlignment="1" applyProtection="1">
      <alignment vertical="center"/>
    </xf>
    <xf numFmtId="0" fontId="1" fillId="0" borderId="0" xfId="0" applyFont="1" applyBorder="1" applyProtection="1">
      <protection locked="0"/>
    </xf>
    <xf numFmtId="4" fontId="0" fillId="0" borderId="1" xfId="0" applyNumberFormat="1" applyBorder="1" applyAlignment="1" applyProtection="1">
      <alignment vertical="center"/>
      <protection hidden="1"/>
    </xf>
    <xf numFmtId="0" fontId="1" fillId="0" borderId="8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11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35" xfId="0" applyNumberFormat="1" applyFont="1" applyFill="1" applyBorder="1" applyAlignment="1" applyProtection="1">
      <alignment vertical="center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0" fontId="13" fillId="3" borderId="15" xfId="0" applyNumberFormat="1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horizontal="center" vertical="center"/>
    </xf>
    <xf numFmtId="1" fontId="11" fillId="0" borderId="15" xfId="0" applyNumberFormat="1" applyFont="1" applyBorder="1" applyAlignment="1" applyProtection="1">
      <alignment horizontal="center" vertical="center"/>
    </xf>
    <xf numFmtId="1" fontId="5" fillId="0" borderId="23" xfId="0" applyNumberFormat="1" applyFont="1" applyBorder="1" applyAlignment="1">
      <alignment horizontal="center"/>
    </xf>
    <xf numFmtId="1" fontId="11" fillId="0" borderId="6" xfId="0" applyNumberFormat="1" applyFont="1" applyBorder="1" applyAlignment="1" applyProtection="1">
      <alignment horizontal="center" vertical="center"/>
    </xf>
    <xf numFmtId="1" fontId="5" fillId="0" borderId="33" xfId="0" applyNumberFormat="1" applyFont="1" applyBorder="1"/>
    <xf numFmtId="3" fontId="5" fillId="0" borderId="6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3" fontId="0" fillId="0" borderId="15" xfId="0" applyNumberFormat="1" applyBorder="1" applyAlignment="1" applyProtection="1">
      <alignment horizontal="center" wrapText="1"/>
      <protection locked="0"/>
    </xf>
    <xf numFmtId="1" fontId="5" fillId="2" borderId="15" xfId="0" applyNumberFormat="1" applyFont="1" applyFill="1" applyBorder="1"/>
    <xf numFmtId="1" fontId="6" fillId="2" borderId="15" xfId="0" applyNumberFormat="1" applyFont="1" applyFill="1" applyBorder="1"/>
    <xf numFmtId="1" fontId="6" fillId="2" borderId="10" xfId="0" applyNumberFormat="1" applyFont="1" applyFill="1" applyBorder="1"/>
    <xf numFmtId="1" fontId="5" fillId="0" borderId="19" xfId="0" applyNumberFormat="1" applyFont="1" applyBorder="1" applyAlignment="1">
      <alignment horizontal="center"/>
    </xf>
    <xf numFmtId="2" fontId="11" fillId="0" borderId="11" xfId="0" applyNumberFormat="1" applyFont="1" applyBorder="1" applyAlignment="1" applyProtection="1">
      <alignment horizontal="center" vertical="center"/>
      <protection locked="0"/>
    </xf>
    <xf numFmtId="2" fontId="11" fillId="0" borderId="15" xfId="0" applyNumberFormat="1" applyFont="1" applyBorder="1" applyAlignment="1" applyProtection="1">
      <alignment horizontal="center" vertical="center"/>
      <protection locked="0"/>
    </xf>
    <xf numFmtId="2" fontId="1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vertical="center"/>
      <protection hidden="1"/>
    </xf>
    <xf numFmtId="164" fontId="11" fillId="0" borderId="18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Protection="1"/>
    <xf numFmtId="3" fontId="5" fillId="0" borderId="11" xfId="0" applyNumberFormat="1" applyFont="1" applyBorder="1" applyAlignment="1" applyProtection="1">
      <alignment horizontal="center"/>
    </xf>
    <xf numFmtId="3" fontId="5" fillId="0" borderId="15" xfId="0" applyNumberFormat="1" applyFont="1" applyBorder="1" applyAlignment="1" applyProtection="1">
      <alignment horizontal="center"/>
    </xf>
    <xf numFmtId="0" fontId="15" fillId="2" borderId="18" xfId="0" applyFont="1" applyFill="1" applyBorder="1" applyProtection="1"/>
    <xf numFmtId="0" fontId="16" fillId="2" borderId="18" xfId="0" applyFont="1" applyFill="1" applyBorder="1" applyProtection="1"/>
    <xf numFmtId="0" fontId="3" fillId="2" borderId="18" xfId="0" applyFont="1" applyFill="1" applyBorder="1" applyProtection="1"/>
    <xf numFmtId="3" fontId="12" fillId="0" borderId="15" xfId="0" applyNumberFormat="1" applyFont="1" applyBorder="1" applyAlignment="1" applyProtection="1">
      <alignment horizontal="center"/>
    </xf>
    <xf numFmtId="0" fontId="15" fillId="2" borderId="25" xfId="0" applyFont="1" applyFill="1" applyBorder="1" applyProtection="1"/>
    <xf numFmtId="3" fontId="5" fillId="0" borderId="33" xfId="0" applyNumberFormat="1" applyFont="1" applyBorder="1" applyAlignment="1" applyProtection="1">
      <alignment horizontal="center"/>
    </xf>
    <xf numFmtId="3" fontId="5" fillId="0" borderId="26" xfId="0" applyNumberFormat="1" applyFont="1" applyBorder="1" applyAlignment="1" applyProtection="1">
      <alignment horizontal="center"/>
    </xf>
    <xf numFmtId="0" fontId="13" fillId="0" borderId="18" xfId="0" applyFont="1" applyBorder="1" applyProtection="1"/>
    <xf numFmtId="3" fontId="5" fillId="0" borderId="10" xfId="0" applyNumberFormat="1" applyFont="1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2" fontId="0" fillId="0" borderId="3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11" fillId="0" borderId="40" xfId="0" applyNumberFormat="1" applyFont="1" applyBorder="1" applyAlignment="1" applyProtection="1">
      <alignment horizontal="center" vertical="center"/>
    </xf>
    <xf numFmtId="2" fontId="11" fillId="0" borderId="41" xfId="0" applyNumberFormat="1" applyFont="1" applyBorder="1" applyAlignment="1" applyProtection="1">
      <alignment horizontal="center" vertical="center"/>
    </xf>
    <xf numFmtId="4" fontId="11" fillId="0" borderId="41" xfId="0" applyNumberFormat="1" applyFont="1" applyBorder="1" applyAlignment="1" applyProtection="1">
      <alignment horizontal="right" vertical="center"/>
    </xf>
    <xf numFmtId="2" fontId="11" fillId="0" borderId="42" xfId="0" applyNumberFormat="1" applyFont="1" applyBorder="1" applyAlignment="1" applyProtection="1">
      <alignment horizontal="center" vertical="center"/>
    </xf>
    <xf numFmtId="2" fontId="11" fillId="0" borderId="36" xfId="0" applyNumberFormat="1" applyFont="1" applyBorder="1" applyAlignment="1" applyProtection="1">
      <alignment horizontal="center" vertical="center"/>
    </xf>
    <xf numFmtId="4" fontId="11" fillId="0" borderId="36" xfId="0" applyNumberFormat="1" applyFont="1" applyBorder="1" applyAlignment="1" applyProtection="1">
      <alignment horizontal="right" vertical="center"/>
    </xf>
    <xf numFmtId="4" fontId="0" fillId="0" borderId="1" xfId="0" applyNumberFormat="1" applyBorder="1" applyAlignment="1" applyProtection="1">
      <alignment horizontal="center" vertical="center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31" xfId="0" applyNumberFormat="1" applyFont="1" applyBorder="1" applyAlignment="1" applyProtection="1">
      <alignment horizontal="center" vertical="center"/>
      <protection locked="0"/>
    </xf>
    <xf numFmtId="4" fontId="11" fillId="0" borderId="40" xfId="0" applyNumberFormat="1" applyFont="1" applyBorder="1" applyAlignment="1" applyProtection="1">
      <alignment horizontal="center" vertical="center"/>
      <protection locked="0"/>
    </xf>
    <xf numFmtId="4" fontId="11" fillId="0" borderId="40" xfId="0" applyNumberFormat="1" applyFont="1" applyBorder="1" applyAlignment="1" applyProtection="1">
      <alignment horizontal="center" vertical="center"/>
    </xf>
    <xf numFmtId="4" fontId="11" fillId="0" borderId="41" xfId="0" applyNumberFormat="1" applyFont="1" applyBorder="1" applyAlignment="1" applyProtection="1">
      <alignment horizontal="center" vertical="center"/>
    </xf>
    <xf numFmtId="4" fontId="11" fillId="0" borderId="42" xfId="0" applyNumberFormat="1" applyFont="1" applyBorder="1" applyAlignment="1" applyProtection="1">
      <alignment horizontal="center" vertical="center"/>
      <protection locked="0"/>
    </xf>
    <xf numFmtId="4" fontId="11" fillId="0" borderId="42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4" fontId="11" fillId="0" borderId="28" xfId="0" applyNumberFormat="1" applyFont="1" applyBorder="1" applyAlignment="1" applyProtection="1">
      <alignment horizontal="center" vertical="center"/>
    </xf>
    <xf numFmtId="4" fontId="11" fillId="0" borderId="30" xfId="0" applyNumberFormat="1" applyFont="1" applyBorder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2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0" xfId="0" applyBorder="1" applyAlignment="1" applyProtection="1">
      <protection locked="0"/>
    </xf>
    <xf numFmtId="0" fontId="7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opLeftCell="A25" workbookViewId="0">
      <selection activeCell="B37" sqref="B37"/>
    </sheetView>
  </sheetViews>
  <sheetFormatPr baseColWidth="10" defaultRowHeight="15"/>
  <cols>
    <col min="1" max="1" width="10.140625" customWidth="1"/>
    <col min="2" max="2" width="55.28515625" customWidth="1"/>
    <col min="3" max="3" width="7.42578125" style="28" customWidth="1"/>
    <col min="4" max="5" width="8" customWidth="1"/>
    <col min="6" max="6" width="7.7109375" customWidth="1"/>
    <col min="7" max="7" width="8.7109375" customWidth="1"/>
    <col min="8" max="8" width="11.7109375" customWidth="1"/>
    <col min="9" max="9" width="16.5703125" customWidth="1"/>
    <col min="10" max="10" width="9.42578125" customWidth="1"/>
  </cols>
  <sheetData>
    <row r="1" spans="1:12" ht="62.25" customHeight="1">
      <c r="A1" s="171" t="s">
        <v>13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30.75" customHeight="1" thickBo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2" ht="47.25" customHeight="1" thickBot="1">
      <c r="A3" s="3" t="s">
        <v>5</v>
      </c>
      <c r="B3" s="3" t="s">
        <v>123</v>
      </c>
      <c r="C3" s="25" t="s">
        <v>40</v>
      </c>
      <c r="D3" s="31" t="s">
        <v>70</v>
      </c>
      <c r="E3" s="34" t="s">
        <v>37</v>
      </c>
      <c r="F3" s="59" t="s">
        <v>96</v>
      </c>
      <c r="G3" s="34" t="s">
        <v>38</v>
      </c>
      <c r="H3" s="7" t="s">
        <v>39</v>
      </c>
      <c r="I3" s="30" t="s">
        <v>72</v>
      </c>
      <c r="J3" s="29" t="s">
        <v>94</v>
      </c>
    </row>
    <row r="4" spans="1:12" ht="18" customHeight="1">
      <c r="A4" s="5"/>
      <c r="B4" s="117" t="s">
        <v>8</v>
      </c>
      <c r="C4" s="118">
        <v>12</v>
      </c>
      <c r="D4" s="32" t="s">
        <v>53</v>
      </c>
      <c r="E4" s="16"/>
      <c r="F4" s="58">
        <f>E4*20/100</f>
        <v>0</v>
      </c>
      <c r="G4" s="18">
        <f t="shared" ref="G4:G36" si="0">E4+F4</f>
        <v>0</v>
      </c>
      <c r="H4" s="57">
        <f t="shared" ref="H4:H36" si="1">G4*C4</f>
        <v>0</v>
      </c>
      <c r="I4" s="129"/>
      <c r="J4" s="130"/>
    </row>
    <row r="5" spans="1:12" ht="18" customHeight="1">
      <c r="A5" s="6"/>
      <c r="B5" s="53" t="s">
        <v>22</v>
      </c>
      <c r="C5" s="119">
        <v>80</v>
      </c>
      <c r="D5" s="33" t="s">
        <v>53</v>
      </c>
      <c r="E5" s="16"/>
      <c r="F5" s="58">
        <f>E5*20/100</f>
        <v>0</v>
      </c>
      <c r="G5" s="18">
        <f t="shared" si="0"/>
        <v>0</v>
      </c>
      <c r="H5" s="57">
        <f t="shared" si="1"/>
        <v>0</v>
      </c>
      <c r="I5" s="129"/>
      <c r="J5" s="130"/>
    </row>
    <row r="6" spans="1:12" ht="18" customHeight="1">
      <c r="A6" s="6"/>
      <c r="B6" s="72" t="s">
        <v>21</v>
      </c>
      <c r="C6" s="119">
        <v>80</v>
      </c>
      <c r="D6" s="33" t="s">
        <v>53</v>
      </c>
      <c r="E6" s="16"/>
      <c r="F6" s="58">
        <f t="shared" ref="F6:F38" si="2">E6*20/100</f>
        <v>0</v>
      </c>
      <c r="G6" s="18">
        <f t="shared" si="0"/>
        <v>0</v>
      </c>
      <c r="H6" s="57">
        <f t="shared" si="1"/>
        <v>0</v>
      </c>
      <c r="I6" s="129"/>
      <c r="J6" s="130"/>
    </row>
    <row r="7" spans="1:12" ht="18" customHeight="1">
      <c r="A7" s="6"/>
      <c r="B7" s="52" t="s">
        <v>23</v>
      </c>
      <c r="C7" s="119">
        <v>40</v>
      </c>
      <c r="D7" s="33" t="s">
        <v>53</v>
      </c>
      <c r="E7" s="16"/>
      <c r="F7" s="116">
        <f t="shared" si="2"/>
        <v>0</v>
      </c>
      <c r="G7" s="18">
        <f t="shared" si="0"/>
        <v>0</v>
      </c>
      <c r="H7" s="57">
        <f t="shared" si="1"/>
        <v>0</v>
      </c>
      <c r="I7" s="129"/>
      <c r="J7" s="130"/>
    </row>
    <row r="8" spans="1:12" ht="18" customHeight="1">
      <c r="A8" s="6"/>
      <c r="B8" s="120" t="s">
        <v>110</v>
      </c>
      <c r="C8" s="119">
        <v>600</v>
      </c>
      <c r="D8" s="33" t="s">
        <v>53</v>
      </c>
      <c r="E8" s="16"/>
      <c r="F8" s="58">
        <f t="shared" si="2"/>
        <v>0</v>
      </c>
      <c r="G8" s="18">
        <f t="shared" si="0"/>
        <v>0</v>
      </c>
      <c r="H8" s="57">
        <f t="shared" si="1"/>
        <v>0</v>
      </c>
      <c r="I8" s="129"/>
      <c r="J8" s="130"/>
      <c r="L8" s="15"/>
    </row>
    <row r="9" spans="1:12" ht="18" customHeight="1">
      <c r="A9" s="6"/>
      <c r="B9" s="120" t="s">
        <v>111</v>
      </c>
      <c r="C9" s="119">
        <v>1500</v>
      </c>
      <c r="D9" s="33" t="s">
        <v>53</v>
      </c>
      <c r="E9" s="16"/>
      <c r="F9" s="58">
        <f t="shared" si="2"/>
        <v>0</v>
      </c>
      <c r="G9" s="18">
        <f t="shared" si="0"/>
        <v>0</v>
      </c>
      <c r="H9" s="57">
        <f t="shared" si="1"/>
        <v>0</v>
      </c>
      <c r="I9" s="129"/>
      <c r="J9" s="130"/>
      <c r="L9" s="15"/>
    </row>
    <row r="10" spans="1:12" ht="18" customHeight="1">
      <c r="A10" s="6"/>
      <c r="B10" s="52" t="s">
        <v>42</v>
      </c>
      <c r="C10" s="119">
        <v>200</v>
      </c>
      <c r="D10" s="33" t="s">
        <v>53</v>
      </c>
      <c r="E10" s="16"/>
      <c r="F10" s="58">
        <f t="shared" si="2"/>
        <v>0</v>
      </c>
      <c r="G10" s="18">
        <f t="shared" si="0"/>
        <v>0</v>
      </c>
      <c r="H10" s="57">
        <f t="shared" si="1"/>
        <v>0</v>
      </c>
      <c r="I10" s="129"/>
      <c r="J10" s="130"/>
    </row>
    <row r="11" spans="1:12" ht="18" customHeight="1">
      <c r="A11" s="6"/>
      <c r="B11" s="52" t="s">
        <v>41</v>
      </c>
      <c r="C11" s="119">
        <v>300</v>
      </c>
      <c r="D11" s="33" t="s">
        <v>53</v>
      </c>
      <c r="E11" s="16"/>
      <c r="F11" s="58">
        <f t="shared" si="2"/>
        <v>0</v>
      </c>
      <c r="G11" s="18">
        <f t="shared" si="0"/>
        <v>0</v>
      </c>
      <c r="H11" s="57">
        <f t="shared" si="1"/>
        <v>0</v>
      </c>
      <c r="I11" s="129"/>
      <c r="J11" s="130"/>
    </row>
    <row r="12" spans="1:12" ht="18" customHeight="1">
      <c r="A12" s="135"/>
      <c r="B12" s="52" t="s">
        <v>24</v>
      </c>
      <c r="C12" s="119">
        <v>400</v>
      </c>
      <c r="D12" s="33" t="s">
        <v>53</v>
      </c>
      <c r="E12" s="16"/>
      <c r="F12" s="58">
        <f t="shared" si="2"/>
        <v>0</v>
      </c>
      <c r="G12" s="18">
        <f t="shared" si="0"/>
        <v>0</v>
      </c>
      <c r="H12" s="57">
        <f t="shared" si="1"/>
        <v>0</v>
      </c>
      <c r="I12" s="129"/>
      <c r="J12" s="130"/>
    </row>
    <row r="13" spans="1:12" ht="18" customHeight="1">
      <c r="A13" s="135"/>
      <c r="B13" s="52" t="s">
        <v>25</v>
      </c>
      <c r="C13" s="119">
        <v>50</v>
      </c>
      <c r="D13" s="33" t="s">
        <v>53</v>
      </c>
      <c r="E13" s="16"/>
      <c r="F13" s="58">
        <f t="shared" si="2"/>
        <v>0</v>
      </c>
      <c r="G13" s="18">
        <f t="shared" si="0"/>
        <v>0</v>
      </c>
      <c r="H13" s="57">
        <f t="shared" si="1"/>
        <v>0</v>
      </c>
      <c r="I13" s="129"/>
      <c r="J13" s="130"/>
    </row>
    <row r="14" spans="1:12" ht="18" customHeight="1">
      <c r="A14" s="135"/>
      <c r="B14" s="120" t="s">
        <v>112</v>
      </c>
      <c r="C14" s="119">
        <v>30</v>
      </c>
      <c r="D14" s="33" t="s">
        <v>53</v>
      </c>
      <c r="E14" s="16"/>
      <c r="F14" s="58">
        <f t="shared" si="2"/>
        <v>0</v>
      </c>
      <c r="G14" s="18">
        <f t="shared" si="0"/>
        <v>0</v>
      </c>
      <c r="H14" s="57">
        <f t="shared" si="1"/>
        <v>0</v>
      </c>
      <c r="I14" s="129"/>
      <c r="J14" s="130"/>
    </row>
    <row r="15" spans="1:12" ht="18" customHeight="1">
      <c r="A15" s="135"/>
      <c r="B15" s="52" t="s">
        <v>26</v>
      </c>
      <c r="C15" s="119">
        <v>400</v>
      </c>
      <c r="D15" s="33" t="s">
        <v>53</v>
      </c>
      <c r="E15" s="16"/>
      <c r="F15" s="58">
        <f t="shared" si="2"/>
        <v>0</v>
      </c>
      <c r="G15" s="18">
        <f t="shared" si="0"/>
        <v>0</v>
      </c>
      <c r="H15" s="57">
        <f t="shared" si="1"/>
        <v>0</v>
      </c>
      <c r="I15" s="129"/>
      <c r="J15" s="130"/>
    </row>
    <row r="16" spans="1:12" ht="18" customHeight="1">
      <c r="A16" s="135"/>
      <c r="B16" s="52" t="s">
        <v>56</v>
      </c>
      <c r="C16" s="119">
        <v>2000</v>
      </c>
      <c r="D16" s="33" t="s">
        <v>53</v>
      </c>
      <c r="E16" s="16"/>
      <c r="F16" s="58">
        <f t="shared" si="2"/>
        <v>0</v>
      </c>
      <c r="G16" s="18">
        <f t="shared" si="0"/>
        <v>0</v>
      </c>
      <c r="H16" s="57">
        <f t="shared" si="1"/>
        <v>0</v>
      </c>
      <c r="I16" s="129"/>
      <c r="J16" s="130"/>
    </row>
    <row r="17" spans="1:10" ht="18" customHeight="1">
      <c r="A17" s="135"/>
      <c r="B17" s="52" t="s">
        <v>44</v>
      </c>
      <c r="C17" s="119">
        <v>1500</v>
      </c>
      <c r="D17" s="33" t="s">
        <v>53</v>
      </c>
      <c r="E17" s="16"/>
      <c r="F17" s="58">
        <f t="shared" si="2"/>
        <v>0</v>
      </c>
      <c r="G17" s="18">
        <f t="shared" si="0"/>
        <v>0</v>
      </c>
      <c r="H17" s="57">
        <f t="shared" si="1"/>
        <v>0</v>
      </c>
      <c r="I17" s="129"/>
      <c r="J17" s="130"/>
    </row>
    <row r="18" spans="1:10" ht="18" customHeight="1">
      <c r="A18" s="135"/>
      <c r="B18" s="56" t="s">
        <v>119</v>
      </c>
      <c r="C18" s="119">
        <v>6000</v>
      </c>
      <c r="D18" s="33" t="s">
        <v>53</v>
      </c>
      <c r="E18" s="16"/>
      <c r="F18" s="58">
        <f t="shared" si="2"/>
        <v>0</v>
      </c>
      <c r="G18" s="18">
        <f t="shared" si="0"/>
        <v>0</v>
      </c>
      <c r="H18" s="57">
        <f t="shared" si="1"/>
        <v>0</v>
      </c>
      <c r="I18" s="129"/>
      <c r="J18" s="130"/>
    </row>
    <row r="19" spans="1:10" ht="18" customHeight="1">
      <c r="A19" s="135"/>
      <c r="B19" s="52" t="s">
        <v>43</v>
      </c>
      <c r="C19" s="119">
        <v>125</v>
      </c>
      <c r="D19" s="33" t="s">
        <v>53</v>
      </c>
      <c r="E19" s="16"/>
      <c r="F19" s="58">
        <f t="shared" si="2"/>
        <v>0</v>
      </c>
      <c r="G19" s="18">
        <f t="shared" si="0"/>
        <v>0</v>
      </c>
      <c r="H19" s="57">
        <f t="shared" si="1"/>
        <v>0</v>
      </c>
      <c r="I19" s="129"/>
      <c r="J19" s="130"/>
    </row>
    <row r="20" spans="1:10" ht="18" customHeight="1">
      <c r="A20" s="135"/>
      <c r="B20" s="52" t="s">
        <v>27</v>
      </c>
      <c r="C20" s="119">
        <v>5</v>
      </c>
      <c r="D20" s="33" t="s">
        <v>53</v>
      </c>
      <c r="E20" s="16"/>
      <c r="F20" s="58">
        <f t="shared" si="2"/>
        <v>0</v>
      </c>
      <c r="G20" s="18">
        <f t="shared" si="0"/>
        <v>0</v>
      </c>
      <c r="H20" s="57">
        <f t="shared" si="1"/>
        <v>0</v>
      </c>
      <c r="I20" s="129"/>
      <c r="J20" s="130"/>
    </row>
    <row r="21" spans="1:10" ht="18" customHeight="1">
      <c r="A21" s="135"/>
      <c r="B21" s="52" t="s">
        <v>28</v>
      </c>
      <c r="C21" s="119">
        <v>5</v>
      </c>
      <c r="D21" s="33" t="s">
        <v>53</v>
      </c>
      <c r="E21" s="16"/>
      <c r="F21" s="58">
        <f t="shared" si="2"/>
        <v>0</v>
      </c>
      <c r="G21" s="18">
        <f t="shared" si="0"/>
        <v>0</v>
      </c>
      <c r="H21" s="57">
        <f t="shared" si="1"/>
        <v>0</v>
      </c>
      <c r="I21" s="129"/>
      <c r="J21" s="130"/>
    </row>
    <row r="22" spans="1:10" ht="18" customHeight="1">
      <c r="A22" s="135"/>
      <c r="B22" s="73" t="s">
        <v>29</v>
      </c>
      <c r="C22" s="119">
        <v>5</v>
      </c>
      <c r="D22" s="33" t="s">
        <v>53</v>
      </c>
      <c r="E22" s="16"/>
      <c r="F22" s="58">
        <f t="shared" si="2"/>
        <v>0</v>
      </c>
      <c r="G22" s="18">
        <f t="shared" si="0"/>
        <v>0</v>
      </c>
      <c r="H22" s="57">
        <f t="shared" si="1"/>
        <v>0</v>
      </c>
      <c r="I22" s="129"/>
      <c r="J22" s="130"/>
    </row>
    <row r="23" spans="1:10" ht="18" customHeight="1">
      <c r="A23" s="135"/>
      <c r="B23" s="55" t="s">
        <v>136</v>
      </c>
      <c r="C23" s="119">
        <v>2560</v>
      </c>
      <c r="D23" s="33" t="s">
        <v>53</v>
      </c>
      <c r="E23" s="16"/>
      <c r="F23" s="58">
        <f t="shared" si="2"/>
        <v>0</v>
      </c>
      <c r="G23" s="18">
        <f t="shared" si="0"/>
        <v>0</v>
      </c>
      <c r="H23" s="57">
        <f t="shared" si="1"/>
        <v>0</v>
      </c>
      <c r="I23" s="129"/>
      <c r="J23" s="130"/>
    </row>
    <row r="24" spans="1:10" ht="18" customHeight="1">
      <c r="A24" s="135"/>
      <c r="B24" s="52" t="s">
        <v>98</v>
      </c>
      <c r="C24" s="119">
        <v>20</v>
      </c>
      <c r="D24" s="33" t="s">
        <v>53</v>
      </c>
      <c r="E24" s="16"/>
      <c r="F24" s="58">
        <f t="shared" si="2"/>
        <v>0</v>
      </c>
      <c r="G24" s="18">
        <f t="shared" si="0"/>
        <v>0</v>
      </c>
      <c r="H24" s="57">
        <f t="shared" si="1"/>
        <v>0</v>
      </c>
      <c r="I24" s="129"/>
      <c r="J24" s="130"/>
    </row>
    <row r="25" spans="1:10" ht="18" customHeight="1">
      <c r="A25" s="135"/>
      <c r="B25" s="52" t="s">
        <v>30</v>
      </c>
      <c r="C25" s="119">
        <v>400</v>
      </c>
      <c r="D25" s="33" t="s">
        <v>53</v>
      </c>
      <c r="E25" s="16"/>
      <c r="F25" s="58">
        <f t="shared" si="2"/>
        <v>0</v>
      </c>
      <c r="G25" s="18">
        <f t="shared" si="0"/>
        <v>0</v>
      </c>
      <c r="H25" s="57">
        <f t="shared" si="1"/>
        <v>0</v>
      </c>
      <c r="I25" s="129"/>
      <c r="J25" s="130"/>
    </row>
    <row r="26" spans="1:10" ht="18" customHeight="1">
      <c r="A26" s="135"/>
      <c r="B26" s="52" t="s">
        <v>31</v>
      </c>
      <c r="C26" s="119">
        <v>400</v>
      </c>
      <c r="D26" s="33" t="s">
        <v>53</v>
      </c>
      <c r="E26" s="16"/>
      <c r="F26" s="58">
        <f t="shared" si="2"/>
        <v>0</v>
      </c>
      <c r="G26" s="18">
        <f t="shared" si="0"/>
        <v>0</v>
      </c>
      <c r="H26" s="57">
        <f t="shared" si="1"/>
        <v>0</v>
      </c>
      <c r="I26" s="129"/>
      <c r="J26" s="130"/>
    </row>
    <row r="27" spans="1:10" ht="18" customHeight="1" thickBot="1">
      <c r="A27" s="135"/>
      <c r="B27" s="52" t="s">
        <v>101</v>
      </c>
      <c r="C27" s="119">
        <v>630</v>
      </c>
      <c r="D27" s="33" t="s">
        <v>53</v>
      </c>
      <c r="E27" s="16"/>
      <c r="F27" s="58">
        <f t="shared" si="2"/>
        <v>0</v>
      </c>
      <c r="G27" s="18">
        <f t="shared" si="0"/>
        <v>0</v>
      </c>
      <c r="H27" s="57">
        <f t="shared" si="1"/>
        <v>0</v>
      </c>
      <c r="I27" s="129"/>
      <c r="J27" s="130"/>
    </row>
    <row r="28" spans="1:10" ht="45.75" customHeight="1" thickBot="1">
      <c r="A28" s="3" t="s">
        <v>5</v>
      </c>
      <c r="B28" s="3" t="s">
        <v>123</v>
      </c>
      <c r="C28" s="25" t="s">
        <v>40</v>
      </c>
      <c r="D28" s="31" t="s">
        <v>70</v>
      </c>
      <c r="E28" s="34" t="s">
        <v>37</v>
      </c>
      <c r="F28" s="59" t="s">
        <v>96</v>
      </c>
      <c r="G28" s="34" t="s">
        <v>38</v>
      </c>
      <c r="H28" s="7" t="s">
        <v>39</v>
      </c>
      <c r="I28" s="30" t="s">
        <v>72</v>
      </c>
      <c r="J28" s="29" t="s">
        <v>94</v>
      </c>
    </row>
    <row r="29" spans="1:10" ht="18" customHeight="1">
      <c r="A29" s="135"/>
      <c r="B29" s="121" t="s">
        <v>113</v>
      </c>
      <c r="C29" s="119">
        <v>400</v>
      </c>
      <c r="D29" s="33" t="s">
        <v>53</v>
      </c>
      <c r="E29" s="16"/>
      <c r="F29" s="58">
        <f t="shared" si="2"/>
        <v>0</v>
      </c>
      <c r="G29" s="18">
        <f t="shared" si="0"/>
        <v>0</v>
      </c>
      <c r="H29" s="57">
        <f t="shared" si="1"/>
        <v>0</v>
      </c>
      <c r="I29" s="129"/>
      <c r="J29" s="130"/>
    </row>
    <row r="30" spans="1:10" ht="18" customHeight="1">
      <c r="A30" s="135"/>
      <c r="B30" s="121" t="s">
        <v>118</v>
      </c>
      <c r="C30" s="119">
        <v>400</v>
      </c>
      <c r="D30" s="33" t="s">
        <v>53</v>
      </c>
      <c r="E30" s="16"/>
      <c r="F30" s="58">
        <f t="shared" si="2"/>
        <v>0</v>
      </c>
      <c r="G30" s="18">
        <f t="shared" si="0"/>
        <v>0</v>
      </c>
      <c r="H30" s="57">
        <f t="shared" si="1"/>
        <v>0</v>
      </c>
      <c r="I30" s="129"/>
      <c r="J30" s="130"/>
    </row>
    <row r="31" spans="1:10" ht="18" customHeight="1">
      <c r="A31" s="135"/>
      <c r="B31" s="122" t="s">
        <v>52</v>
      </c>
      <c r="C31" s="119">
        <v>96</v>
      </c>
      <c r="D31" s="33" t="s">
        <v>53</v>
      </c>
      <c r="E31" s="16"/>
      <c r="F31" s="58">
        <f t="shared" si="2"/>
        <v>0</v>
      </c>
      <c r="G31" s="18">
        <f t="shared" si="0"/>
        <v>0</v>
      </c>
      <c r="H31" s="57">
        <f t="shared" si="1"/>
        <v>0</v>
      </c>
      <c r="I31" s="129"/>
      <c r="J31" s="130"/>
    </row>
    <row r="32" spans="1:10" ht="18" customHeight="1">
      <c r="A32" s="135"/>
      <c r="B32" s="54" t="s">
        <v>135</v>
      </c>
      <c r="C32" s="119">
        <v>850</v>
      </c>
      <c r="D32" s="33" t="s">
        <v>53</v>
      </c>
      <c r="E32" s="16"/>
      <c r="F32" s="58">
        <f t="shared" si="2"/>
        <v>0</v>
      </c>
      <c r="G32" s="18">
        <f t="shared" si="0"/>
        <v>0</v>
      </c>
      <c r="H32" s="57">
        <f t="shared" si="1"/>
        <v>0</v>
      </c>
      <c r="I32" s="129"/>
      <c r="J32" s="130"/>
    </row>
    <row r="33" spans="1:10" ht="18" customHeight="1">
      <c r="A33" s="135"/>
      <c r="B33" s="52" t="s">
        <v>117</v>
      </c>
      <c r="C33" s="123">
        <v>600</v>
      </c>
      <c r="D33" s="33" t="s">
        <v>53</v>
      </c>
      <c r="E33" s="16"/>
      <c r="F33" s="58">
        <f t="shared" si="2"/>
        <v>0</v>
      </c>
      <c r="G33" s="18">
        <f t="shared" si="0"/>
        <v>0</v>
      </c>
      <c r="H33" s="57">
        <f t="shared" si="1"/>
        <v>0</v>
      </c>
      <c r="I33" s="129"/>
      <c r="J33" s="130"/>
    </row>
    <row r="34" spans="1:10" ht="18" customHeight="1">
      <c r="A34" s="135"/>
      <c r="B34" s="122" t="s">
        <v>73</v>
      </c>
      <c r="C34" s="119">
        <v>800000</v>
      </c>
      <c r="D34" s="33" t="s">
        <v>53</v>
      </c>
      <c r="E34" s="16"/>
      <c r="F34" s="58">
        <f t="shared" si="2"/>
        <v>0</v>
      </c>
      <c r="G34" s="18">
        <f t="shared" si="0"/>
        <v>0</v>
      </c>
      <c r="H34" s="57">
        <f t="shared" si="1"/>
        <v>0</v>
      </c>
      <c r="I34" s="129"/>
      <c r="J34" s="130"/>
    </row>
    <row r="35" spans="1:10" ht="18" customHeight="1">
      <c r="A35" s="135"/>
      <c r="B35" s="55" t="s">
        <v>114</v>
      </c>
      <c r="C35" s="119">
        <v>1540</v>
      </c>
      <c r="D35" s="33" t="s">
        <v>53</v>
      </c>
      <c r="E35" s="16"/>
      <c r="F35" s="58">
        <f t="shared" si="2"/>
        <v>0</v>
      </c>
      <c r="G35" s="18">
        <f t="shared" si="0"/>
        <v>0</v>
      </c>
      <c r="H35" s="57">
        <f t="shared" si="1"/>
        <v>0</v>
      </c>
      <c r="I35" s="129"/>
      <c r="J35" s="130"/>
    </row>
    <row r="36" spans="1:10" ht="18" customHeight="1">
      <c r="A36" s="135"/>
      <c r="B36" s="122" t="s">
        <v>64</v>
      </c>
      <c r="C36" s="119">
        <v>5000</v>
      </c>
      <c r="D36" s="33" t="s">
        <v>53</v>
      </c>
      <c r="E36" s="16"/>
      <c r="F36" s="58">
        <f t="shared" si="2"/>
        <v>0</v>
      </c>
      <c r="G36" s="18">
        <f t="shared" si="0"/>
        <v>0</v>
      </c>
      <c r="H36" s="57">
        <f t="shared" si="1"/>
        <v>0</v>
      </c>
      <c r="I36" s="129"/>
      <c r="J36" s="130"/>
    </row>
    <row r="37" spans="1:10" ht="18" customHeight="1">
      <c r="A37" s="135"/>
      <c r="B37" s="122" t="s">
        <v>63</v>
      </c>
      <c r="C37" s="119">
        <v>800</v>
      </c>
      <c r="D37" s="33" t="s">
        <v>53</v>
      </c>
      <c r="E37" s="16"/>
      <c r="F37" s="58">
        <f t="shared" si="2"/>
        <v>0</v>
      </c>
      <c r="G37" s="18">
        <f t="shared" ref="G37:G69" si="3">E37+F37</f>
        <v>0</v>
      </c>
      <c r="H37" s="57">
        <f t="shared" ref="H37:H69" si="4">G37*C37</f>
        <v>0</v>
      </c>
      <c r="I37" s="129"/>
      <c r="J37" s="130"/>
    </row>
    <row r="38" spans="1:10" ht="18" customHeight="1">
      <c r="A38" s="135"/>
      <c r="B38" s="122" t="s">
        <v>9</v>
      </c>
      <c r="C38" s="119">
        <v>800</v>
      </c>
      <c r="D38" s="33" t="s">
        <v>53</v>
      </c>
      <c r="E38" s="16"/>
      <c r="F38" s="58">
        <f t="shared" si="2"/>
        <v>0</v>
      </c>
      <c r="G38" s="18">
        <f t="shared" si="3"/>
        <v>0</v>
      </c>
      <c r="H38" s="57">
        <f t="shared" si="4"/>
        <v>0</v>
      </c>
      <c r="I38" s="129"/>
      <c r="J38" s="130"/>
    </row>
    <row r="39" spans="1:10" ht="18" customHeight="1">
      <c r="A39" s="135"/>
      <c r="B39" s="122" t="s">
        <v>62</v>
      </c>
      <c r="C39" s="119">
        <v>200</v>
      </c>
      <c r="D39" s="33" t="s">
        <v>53</v>
      </c>
      <c r="E39" s="16"/>
      <c r="F39" s="58">
        <f t="shared" ref="F39:F71" si="5">E39*20/100</f>
        <v>0</v>
      </c>
      <c r="G39" s="18">
        <f t="shared" si="3"/>
        <v>0</v>
      </c>
      <c r="H39" s="57">
        <f t="shared" si="4"/>
        <v>0</v>
      </c>
      <c r="I39" s="129"/>
      <c r="J39" s="130"/>
    </row>
    <row r="40" spans="1:10" ht="18" customHeight="1">
      <c r="A40" s="135"/>
      <c r="B40" s="52" t="s">
        <v>74</v>
      </c>
      <c r="C40" s="119">
        <v>240000</v>
      </c>
      <c r="D40" s="33" t="s">
        <v>53</v>
      </c>
      <c r="E40" s="16"/>
      <c r="F40" s="58">
        <f t="shared" si="5"/>
        <v>0</v>
      </c>
      <c r="G40" s="18">
        <f t="shared" si="3"/>
        <v>0</v>
      </c>
      <c r="H40" s="57">
        <f t="shared" si="4"/>
        <v>0</v>
      </c>
      <c r="I40" s="129"/>
      <c r="J40" s="130"/>
    </row>
    <row r="41" spans="1:10" ht="18" customHeight="1">
      <c r="A41" s="135"/>
      <c r="B41" s="124" t="s">
        <v>115</v>
      </c>
      <c r="C41" s="119">
        <v>14000</v>
      </c>
      <c r="D41" s="33" t="s">
        <v>53</v>
      </c>
      <c r="E41" s="16"/>
      <c r="F41" s="58">
        <f t="shared" si="5"/>
        <v>0</v>
      </c>
      <c r="G41" s="18">
        <f t="shared" si="3"/>
        <v>0</v>
      </c>
      <c r="H41" s="57">
        <f t="shared" si="4"/>
        <v>0</v>
      </c>
      <c r="I41" s="129"/>
      <c r="J41" s="130"/>
    </row>
    <row r="42" spans="1:10" ht="18" customHeight="1">
      <c r="A42" s="135"/>
      <c r="B42" s="56" t="s">
        <v>57</v>
      </c>
      <c r="C42" s="119">
        <v>2000</v>
      </c>
      <c r="D42" s="33" t="s">
        <v>53</v>
      </c>
      <c r="E42" s="16"/>
      <c r="F42" s="58">
        <f t="shared" si="5"/>
        <v>0</v>
      </c>
      <c r="G42" s="18">
        <f t="shared" si="3"/>
        <v>0</v>
      </c>
      <c r="H42" s="57">
        <f t="shared" si="4"/>
        <v>0</v>
      </c>
      <c r="I42" s="129"/>
      <c r="J42" s="130"/>
    </row>
    <row r="43" spans="1:10" ht="18" customHeight="1">
      <c r="A43" s="135"/>
      <c r="B43" s="56" t="s">
        <v>45</v>
      </c>
      <c r="C43" s="119">
        <v>8000</v>
      </c>
      <c r="D43" s="33" t="s">
        <v>53</v>
      </c>
      <c r="E43" s="16"/>
      <c r="F43" s="58">
        <f t="shared" si="5"/>
        <v>0</v>
      </c>
      <c r="G43" s="18">
        <f t="shared" si="3"/>
        <v>0</v>
      </c>
      <c r="H43" s="57">
        <f t="shared" si="4"/>
        <v>0</v>
      </c>
      <c r="I43" s="129"/>
      <c r="J43" s="130"/>
    </row>
    <row r="44" spans="1:10" ht="18" customHeight="1">
      <c r="A44" s="135"/>
      <c r="B44" s="56" t="s">
        <v>100</v>
      </c>
      <c r="C44" s="119">
        <v>150</v>
      </c>
      <c r="D44" s="33" t="s">
        <v>53</v>
      </c>
      <c r="E44" s="16"/>
      <c r="F44" s="58">
        <f t="shared" si="5"/>
        <v>0</v>
      </c>
      <c r="G44" s="18">
        <f t="shared" si="3"/>
        <v>0</v>
      </c>
      <c r="H44" s="57">
        <f t="shared" si="4"/>
        <v>0</v>
      </c>
      <c r="I44" s="129"/>
      <c r="J44" s="130"/>
    </row>
    <row r="45" spans="1:10" ht="18" customHeight="1">
      <c r="A45" s="136"/>
      <c r="B45" s="90" t="s">
        <v>99</v>
      </c>
      <c r="C45" s="119">
        <v>12</v>
      </c>
      <c r="D45" s="33" t="s">
        <v>53</v>
      </c>
      <c r="E45" s="16"/>
      <c r="F45" s="58">
        <f t="shared" si="5"/>
        <v>0</v>
      </c>
      <c r="G45" s="18">
        <f t="shared" si="3"/>
        <v>0</v>
      </c>
      <c r="H45" s="57">
        <f t="shared" si="4"/>
        <v>0</v>
      </c>
      <c r="I45" s="131"/>
      <c r="J45" s="132"/>
    </row>
    <row r="46" spans="1:10" ht="18" customHeight="1">
      <c r="A46" s="136"/>
      <c r="B46" s="91" t="s">
        <v>32</v>
      </c>
      <c r="C46" s="125">
        <v>200</v>
      </c>
      <c r="D46" s="60" t="s">
        <v>53</v>
      </c>
      <c r="E46" s="61"/>
      <c r="F46" s="62">
        <f t="shared" si="5"/>
        <v>0</v>
      </c>
      <c r="G46" s="63">
        <f t="shared" si="3"/>
        <v>0</v>
      </c>
      <c r="H46" s="64">
        <f t="shared" si="4"/>
        <v>0</v>
      </c>
      <c r="I46" s="131"/>
      <c r="J46" s="132"/>
    </row>
    <row r="47" spans="1:10" ht="18" customHeight="1">
      <c r="A47" s="92"/>
      <c r="B47" s="93" t="s">
        <v>47</v>
      </c>
      <c r="C47" s="126">
        <v>800</v>
      </c>
      <c r="D47" s="94" t="s">
        <v>53</v>
      </c>
      <c r="E47" s="16"/>
      <c r="F47" s="58">
        <f t="shared" si="5"/>
        <v>0</v>
      </c>
      <c r="G47" s="18">
        <f t="shared" si="3"/>
        <v>0</v>
      </c>
      <c r="H47" s="57">
        <f t="shared" si="4"/>
        <v>0</v>
      </c>
      <c r="I47" s="129"/>
      <c r="J47" s="130"/>
    </row>
    <row r="48" spans="1:10" ht="18" customHeight="1">
      <c r="A48" s="11"/>
      <c r="B48" s="55" t="s">
        <v>116</v>
      </c>
      <c r="C48" s="119">
        <v>200</v>
      </c>
      <c r="D48" s="33" t="s">
        <v>53</v>
      </c>
      <c r="E48" s="16"/>
      <c r="F48" s="58">
        <f t="shared" si="5"/>
        <v>0</v>
      </c>
      <c r="G48" s="18">
        <f t="shared" si="3"/>
        <v>0</v>
      </c>
      <c r="H48" s="57">
        <f t="shared" si="4"/>
        <v>0</v>
      </c>
      <c r="I48" s="129"/>
      <c r="J48" s="130"/>
    </row>
    <row r="49" spans="1:10" ht="18" customHeight="1">
      <c r="A49" s="11"/>
      <c r="B49" s="122" t="s">
        <v>75</v>
      </c>
      <c r="C49" s="119">
        <v>20000</v>
      </c>
      <c r="D49" s="33" t="s">
        <v>53</v>
      </c>
      <c r="E49" s="16"/>
      <c r="F49" s="58">
        <f t="shared" si="5"/>
        <v>0</v>
      </c>
      <c r="G49" s="18">
        <f t="shared" si="3"/>
        <v>0</v>
      </c>
      <c r="H49" s="57">
        <f t="shared" si="4"/>
        <v>0</v>
      </c>
      <c r="I49" s="129"/>
      <c r="J49" s="130"/>
    </row>
    <row r="50" spans="1:10" ht="18" customHeight="1">
      <c r="A50" s="11"/>
      <c r="B50" s="52" t="s">
        <v>48</v>
      </c>
      <c r="C50" s="119">
        <v>6000</v>
      </c>
      <c r="D50" s="33" t="s">
        <v>53</v>
      </c>
      <c r="E50" s="16"/>
      <c r="F50" s="58">
        <f t="shared" si="5"/>
        <v>0</v>
      </c>
      <c r="G50" s="18">
        <f t="shared" si="3"/>
        <v>0</v>
      </c>
      <c r="H50" s="57">
        <f t="shared" si="4"/>
        <v>0</v>
      </c>
      <c r="I50" s="129"/>
      <c r="J50" s="130"/>
    </row>
    <row r="51" spans="1:10" ht="18" customHeight="1">
      <c r="A51" s="11"/>
      <c r="B51" s="52" t="s">
        <v>36</v>
      </c>
      <c r="C51" s="119">
        <v>60</v>
      </c>
      <c r="D51" s="33" t="s">
        <v>53</v>
      </c>
      <c r="E51" s="16"/>
      <c r="F51" s="58">
        <f t="shared" si="5"/>
        <v>0</v>
      </c>
      <c r="G51" s="18">
        <f t="shared" si="3"/>
        <v>0</v>
      </c>
      <c r="H51" s="57">
        <f t="shared" si="4"/>
        <v>0</v>
      </c>
      <c r="I51" s="129"/>
      <c r="J51" s="130"/>
    </row>
    <row r="52" spans="1:10" ht="18" customHeight="1">
      <c r="A52" s="11"/>
      <c r="B52" s="122" t="s">
        <v>10</v>
      </c>
      <c r="C52" s="119">
        <v>8</v>
      </c>
      <c r="D52" s="33" t="s">
        <v>53</v>
      </c>
      <c r="E52" s="16"/>
      <c r="F52" s="58">
        <f t="shared" si="5"/>
        <v>0</v>
      </c>
      <c r="G52" s="18">
        <f t="shared" si="3"/>
        <v>0</v>
      </c>
      <c r="H52" s="57">
        <f t="shared" si="4"/>
        <v>0</v>
      </c>
      <c r="I52" s="129"/>
      <c r="J52" s="130"/>
    </row>
    <row r="53" spans="1:10" ht="18" customHeight="1">
      <c r="A53" s="11"/>
      <c r="B53" s="122" t="s">
        <v>65</v>
      </c>
      <c r="C53" s="119">
        <v>100</v>
      </c>
      <c r="D53" s="33" t="s">
        <v>53</v>
      </c>
      <c r="E53" s="16"/>
      <c r="F53" s="58">
        <f t="shared" si="5"/>
        <v>0</v>
      </c>
      <c r="G53" s="18">
        <f t="shared" si="3"/>
        <v>0</v>
      </c>
      <c r="H53" s="57">
        <f t="shared" si="4"/>
        <v>0</v>
      </c>
      <c r="I53" s="129"/>
      <c r="J53" s="130"/>
    </row>
    <row r="54" spans="1:10" ht="18" customHeight="1">
      <c r="A54" s="137"/>
      <c r="B54" s="122" t="s">
        <v>11</v>
      </c>
      <c r="C54" s="119">
        <v>40</v>
      </c>
      <c r="D54" s="33" t="s">
        <v>53</v>
      </c>
      <c r="E54" s="16"/>
      <c r="F54" s="58">
        <f t="shared" si="5"/>
        <v>0</v>
      </c>
      <c r="G54" s="18">
        <f t="shared" si="3"/>
        <v>0</v>
      </c>
      <c r="H54" s="57">
        <f t="shared" si="4"/>
        <v>0</v>
      </c>
      <c r="I54" s="129"/>
      <c r="J54" s="130"/>
    </row>
    <row r="55" spans="1:10" ht="18" customHeight="1">
      <c r="A55" s="137"/>
      <c r="B55" s="52" t="s">
        <v>49</v>
      </c>
      <c r="C55" s="119">
        <v>2000</v>
      </c>
      <c r="D55" s="33" t="s">
        <v>53</v>
      </c>
      <c r="E55" s="16"/>
      <c r="F55" s="58">
        <f t="shared" si="5"/>
        <v>0</v>
      </c>
      <c r="G55" s="18">
        <f t="shared" si="3"/>
        <v>0</v>
      </c>
      <c r="H55" s="57">
        <f t="shared" si="4"/>
        <v>0</v>
      </c>
      <c r="I55" s="129"/>
      <c r="J55" s="130"/>
    </row>
    <row r="56" spans="1:10" ht="18" customHeight="1" thickBot="1">
      <c r="A56" s="137"/>
      <c r="B56" s="52" t="s">
        <v>33</v>
      </c>
      <c r="C56" s="119">
        <v>100</v>
      </c>
      <c r="D56" s="33" t="s">
        <v>53</v>
      </c>
      <c r="E56" s="16"/>
      <c r="F56" s="58">
        <f t="shared" si="5"/>
        <v>0</v>
      </c>
      <c r="G56" s="18">
        <f t="shared" si="3"/>
        <v>0</v>
      </c>
      <c r="H56" s="57">
        <f t="shared" si="4"/>
        <v>0</v>
      </c>
      <c r="I56" s="129"/>
      <c r="J56" s="130"/>
    </row>
    <row r="57" spans="1:10" ht="47.25" customHeight="1" thickBot="1">
      <c r="A57" s="3" t="s">
        <v>5</v>
      </c>
      <c r="B57" s="3" t="s">
        <v>123</v>
      </c>
      <c r="C57" s="25" t="s">
        <v>40</v>
      </c>
      <c r="D57" s="31" t="s">
        <v>70</v>
      </c>
      <c r="E57" s="34" t="s">
        <v>37</v>
      </c>
      <c r="F57" s="59" t="s">
        <v>96</v>
      </c>
      <c r="G57" s="34" t="s">
        <v>38</v>
      </c>
      <c r="H57" s="7" t="s">
        <v>39</v>
      </c>
      <c r="I57" s="30" t="s">
        <v>72</v>
      </c>
      <c r="J57" s="29" t="s">
        <v>94</v>
      </c>
    </row>
    <row r="58" spans="1:10" ht="18" customHeight="1">
      <c r="A58" s="137"/>
      <c r="B58" s="120" t="s">
        <v>120</v>
      </c>
      <c r="C58" s="119">
        <v>25000</v>
      </c>
      <c r="D58" s="33" t="s">
        <v>53</v>
      </c>
      <c r="E58" s="16"/>
      <c r="F58" s="58">
        <f t="shared" si="5"/>
        <v>0</v>
      </c>
      <c r="G58" s="18">
        <f t="shared" si="3"/>
        <v>0</v>
      </c>
      <c r="H58" s="57">
        <f t="shared" si="4"/>
        <v>0</v>
      </c>
      <c r="I58" s="129"/>
      <c r="J58" s="130"/>
    </row>
    <row r="59" spans="1:10" ht="18" customHeight="1">
      <c r="A59" s="137"/>
      <c r="B59" s="122" t="s">
        <v>66</v>
      </c>
      <c r="C59" s="119">
        <v>150000</v>
      </c>
      <c r="D59" s="33" t="s">
        <v>53</v>
      </c>
      <c r="E59" s="16"/>
      <c r="F59" s="58">
        <f t="shared" si="5"/>
        <v>0</v>
      </c>
      <c r="G59" s="18">
        <f t="shared" si="3"/>
        <v>0</v>
      </c>
      <c r="H59" s="57">
        <f t="shared" si="4"/>
        <v>0</v>
      </c>
      <c r="I59" s="129"/>
      <c r="J59" s="130"/>
    </row>
    <row r="60" spans="1:10" ht="18" customHeight="1">
      <c r="A60" s="137"/>
      <c r="B60" s="120" t="s">
        <v>121</v>
      </c>
      <c r="C60" s="119">
        <v>40000</v>
      </c>
      <c r="D60" s="33" t="s">
        <v>53</v>
      </c>
      <c r="E60" s="16"/>
      <c r="F60" s="58">
        <f t="shared" si="5"/>
        <v>0</v>
      </c>
      <c r="G60" s="18">
        <f t="shared" si="3"/>
        <v>0</v>
      </c>
      <c r="H60" s="57">
        <f t="shared" si="4"/>
        <v>0</v>
      </c>
      <c r="I60" s="129"/>
      <c r="J60" s="130"/>
    </row>
    <row r="61" spans="1:10" ht="18" customHeight="1">
      <c r="A61" s="137"/>
      <c r="B61" s="52" t="s">
        <v>58</v>
      </c>
      <c r="C61" s="119">
        <v>2000</v>
      </c>
      <c r="D61" s="33" t="s">
        <v>53</v>
      </c>
      <c r="E61" s="16"/>
      <c r="F61" s="58">
        <f t="shared" si="5"/>
        <v>0</v>
      </c>
      <c r="G61" s="18">
        <f t="shared" si="3"/>
        <v>0</v>
      </c>
      <c r="H61" s="57">
        <f t="shared" si="4"/>
        <v>0</v>
      </c>
      <c r="I61" s="129"/>
      <c r="J61" s="130"/>
    </row>
    <row r="62" spans="1:10" ht="18" customHeight="1">
      <c r="A62" s="137"/>
      <c r="B62" s="52" t="s">
        <v>59</v>
      </c>
      <c r="C62" s="119">
        <v>2000</v>
      </c>
      <c r="D62" s="33" t="s">
        <v>53</v>
      </c>
      <c r="E62" s="16"/>
      <c r="F62" s="58">
        <f t="shared" si="5"/>
        <v>0</v>
      </c>
      <c r="G62" s="18">
        <f t="shared" si="3"/>
        <v>0</v>
      </c>
      <c r="H62" s="57">
        <f t="shared" si="4"/>
        <v>0</v>
      </c>
      <c r="I62" s="129"/>
      <c r="J62" s="130"/>
    </row>
    <row r="63" spans="1:10" ht="18" customHeight="1">
      <c r="A63" s="137"/>
      <c r="B63" s="52" t="s">
        <v>55</v>
      </c>
      <c r="C63" s="119">
        <v>4000</v>
      </c>
      <c r="D63" s="33" t="s">
        <v>53</v>
      </c>
      <c r="E63" s="16"/>
      <c r="F63" s="58">
        <f t="shared" si="5"/>
        <v>0</v>
      </c>
      <c r="G63" s="18">
        <f t="shared" si="3"/>
        <v>0</v>
      </c>
      <c r="H63" s="57">
        <f t="shared" si="4"/>
        <v>0</v>
      </c>
      <c r="I63" s="129"/>
      <c r="J63" s="130"/>
    </row>
    <row r="64" spans="1:10" ht="18" customHeight="1">
      <c r="A64" s="137"/>
      <c r="B64" s="52" t="s">
        <v>60</v>
      </c>
      <c r="C64" s="119">
        <v>4000</v>
      </c>
      <c r="D64" s="33" t="s">
        <v>53</v>
      </c>
      <c r="E64" s="16"/>
      <c r="F64" s="58">
        <f t="shared" si="5"/>
        <v>0</v>
      </c>
      <c r="G64" s="18">
        <f t="shared" si="3"/>
        <v>0</v>
      </c>
      <c r="H64" s="57">
        <f t="shared" si="4"/>
        <v>0</v>
      </c>
      <c r="I64" s="129"/>
      <c r="J64" s="130"/>
    </row>
    <row r="65" spans="1:10" ht="18" customHeight="1">
      <c r="A65" s="137"/>
      <c r="B65" s="52" t="s">
        <v>34</v>
      </c>
      <c r="C65" s="119">
        <v>160</v>
      </c>
      <c r="D65" s="33" t="s">
        <v>53</v>
      </c>
      <c r="E65" s="16"/>
      <c r="F65" s="58">
        <f t="shared" si="5"/>
        <v>0</v>
      </c>
      <c r="G65" s="18">
        <f t="shared" si="3"/>
        <v>0</v>
      </c>
      <c r="H65" s="57">
        <f t="shared" si="4"/>
        <v>0</v>
      </c>
      <c r="I65" s="129"/>
      <c r="J65" s="130"/>
    </row>
    <row r="66" spans="1:10" ht="18" customHeight="1">
      <c r="A66" s="137"/>
      <c r="B66" s="122" t="s">
        <v>67</v>
      </c>
      <c r="C66" s="119">
        <v>400</v>
      </c>
      <c r="D66" s="33" t="s">
        <v>53</v>
      </c>
      <c r="E66" s="16"/>
      <c r="F66" s="58">
        <f t="shared" si="5"/>
        <v>0</v>
      </c>
      <c r="G66" s="18">
        <f t="shared" si="3"/>
        <v>0</v>
      </c>
      <c r="H66" s="57">
        <f t="shared" si="4"/>
        <v>0</v>
      </c>
      <c r="I66" s="129"/>
      <c r="J66" s="130"/>
    </row>
    <row r="67" spans="1:10" ht="18" customHeight="1">
      <c r="A67" s="137"/>
      <c r="B67" s="127" t="s">
        <v>51</v>
      </c>
      <c r="C67" s="119">
        <v>520</v>
      </c>
      <c r="D67" s="33" t="s">
        <v>53</v>
      </c>
      <c r="E67" s="16"/>
      <c r="F67" s="58">
        <f t="shared" si="5"/>
        <v>0</v>
      </c>
      <c r="G67" s="18">
        <f t="shared" si="3"/>
        <v>0</v>
      </c>
      <c r="H67" s="57">
        <f t="shared" si="4"/>
        <v>0</v>
      </c>
      <c r="I67" s="129"/>
      <c r="J67" s="130"/>
    </row>
    <row r="68" spans="1:10" ht="18" customHeight="1">
      <c r="A68" s="137"/>
      <c r="B68" s="127" t="s">
        <v>68</v>
      </c>
      <c r="C68" s="119">
        <v>144</v>
      </c>
      <c r="D68" s="33" t="s">
        <v>53</v>
      </c>
      <c r="E68" s="16"/>
      <c r="F68" s="58">
        <f t="shared" si="5"/>
        <v>0</v>
      </c>
      <c r="G68" s="18">
        <f t="shared" si="3"/>
        <v>0</v>
      </c>
      <c r="H68" s="57">
        <f t="shared" si="4"/>
        <v>0</v>
      </c>
      <c r="I68" s="129"/>
      <c r="J68" s="130"/>
    </row>
    <row r="69" spans="1:10" ht="18" customHeight="1">
      <c r="A69" s="137"/>
      <c r="B69" s="55" t="s">
        <v>122</v>
      </c>
      <c r="C69" s="119">
        <v>40</v>
      </c>
      <c r="D69" s="33" t="s">
        <v>53</v>
      </c>
      <c r="E69" s="16"/>
      <c r="F69" s="58">
        <f t="shared" si="5"/>
        <v>0</v>
      </c>
      <c r="G69" s="18">
        <f t="shared" si="3"/>
        <v>0</v>
      </c>
      <c r="H69" s="57">
        <f t="shared" si="4"/>
        <v>0</v>
      </c>
      <c r="I69" s="129"/>
      <c r="J69" s="130"/>
    </row>
    <row r="70" spans="1:10" ht="18" customHeight="1">
      <c r="A70" s="137"/>
      <c r="B70" s="52" t="s">
        <v>50</v>
      </c>
      <c r="C70" s="119">
        <v>650</v>
      </c>
      <c r="D70" s="33" t="s">
        <v>53</v>
      </c>
      <c r="E70" s="16"/>
      <c r="F70" s="58">
        <f t="shared" si="5"/>
        <v>0</v>
      </c>
      <c r="G70" s="18">
        <f t="shared" ref="G70:G72" si="6">E70+F70</f>
        <v>0</v>
      </c>
      <c r="H70" s="57">
        <f t="shared" ref="H70:H72" si="7">G70*C70</f>
        <v>0</v>
      </c>
      <c r="I70" s="129"/>
      <c r="J70" s="130"/>
    </row>
    <row r="71" spans="1:10" ht="18" customHeight="1">
      <c r="A71" s="137"/>
      <c r="B71" s="122" t="s">
        <v>12</v>
      </c>
      <c r="C71" s="119">
        <v>8</v>
      </c>
      <c r="D71" s="33" t="s">
        <v>53</v>
      </c>
      <c r="E71" s="16"/>
      <c r="F71" s="58">
        <f t="shared" si="5"/>
        <v>0</v>
      </c>
      <c r="G71" s="18">
        <f t="shared" si="6"/>
        <v>0</v>
      </c>
      <c r="H71" s="57">
        <f t="shared" si="7"/>
        <v>0</v>
      </c>
      <c r="I71" s="129"/>
      <c r="J71" s="130"/>
    </row>
    <row r="72" spans="1:10" ht="18" customHeight="1" thickBot="1">
      <c r="A72" s="138"/>
      <c r="B72" s="74" t="s">
        <v>35</v>
      </c>
      <c r="C72" s="128">
        <v>320</v>
      </c>
      <c r="D72" s="33" t="s">
        <v>53</v>
      </c>
      <c r="E72" s="16"/>
      <c r="F72" s="58">
        <f t="shared" ref="F72" si="8">E72*20/100</f>
        <v>0</v>
      </c>
      <c r="G72" s="51">
        <f t="shared" si="6"/>
        <v>0</v>
      </c>
      <c r="H72" s="57">
        <f t="shared" si="7"/>
        <v>0</v>
      </c>
      <c r="I72" s="133"/>
      <c r="J72" s="134"/>
    </row>
    <row r="73" spans="1:10" ht="20.100000000000001" customHeight="1" thickBot="1">
      <c r="B73" s="19"/>
      <c r="C73" s="27"/>
      <c r="D73" s="19"/>
      <c r="E73" s="172" t="s">
        <v>0</v>
      </c>
      <c r="F73" s="172"/>
      <c r="G73" s="173"/>
      <c r="H73" s="162">
        <f>SUM(H4:H72)</f>
        <v>0</v>
      </c>
    </row>
    <row r="74" spans="1:10" ht="20.100000000000001" customHeight="1" thickBot="1">
      <c r="A74" s="188" t="s">
        <v>139</v>
      </c>
      <c r="B74" s="189"/>
      <c r="C74" s="20"/>
      <c r="D74" s="109"/>
      <c r="E74" s="174" t="s">
        <v>1</v>
      </c>
      <c r="F74" s="174"/>
      <c r="G74" s="175"/>
      <c r="H74" s="76">
        <f>H73*20/100</f>
        <v>0</v>
      </c>
    </row>
    <row r="75" spans="1:10" ht="20.100000000000001" customHeight="1" thickBot="1">
      <c r="A75" s="1" t="s">
        <v>3</v>
      </c>
      <c r="B75" s="190" t="s">
        <v>4</v>
      </c>
      <c r="C75" s="190"/>
      <c r="D75" s="190"/>
      <c r="E75" s="174" t="s">
        <v>2</v>
      </c>
      <c r="F75" s="174"/>
      <c r="G75" s="175"/>
      <c r="H75" s="76">
        <f>H73+H74</f>
        <v>0</v>
      </c>
    </row>
    <row r="76" spans="1:10" ht="20.100000000000001" customHeight="1">
      <c r="A76" s="89"/>
      <c r="F76" s="109"/>
      <c r="G76" s="109"/>
      <c r="H76" s="115"/>
    </row>
    <row r="77" spans="1:10" ht="19.5" customHeight="1">
      <c r="F77" s="1"/>
      <c r="G77" s="75"/>
      <c r="H77" s="1"/>
    </row>
  </sheetData>
  <sheetProtection password="CC51" sheet="1" objects="1" scenarios="1"/>
  <sortState ref="B5:D70">
    <sortCondition ref="B4"/>
  </sortState>
  <mergeCells count="6">
    <mergeCell ref="A2:J2"/>
    <mergeCell ref="A1:J1"/>
    <mergeCell ref="B75:D75"/>
    <mergeCell ref="E73:G73"/>
    <mergeCell ref="E74:G74"/>
    <mergeCell ref="E75:G75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B21" sqref="B21"/>
    </sheetView>
  </sheetViews>
  <sheetFormatPr baseColWidth="10" defaultRowHeight="15"/>
  <cols>
    <col min="1" max="1" width="9.5703125" customWidth="1"/>
    <col min="2" max="2" width="55.5703125" customWidth="1"/>
    <col min="3" max="3" width="7.42578125" customWidth="1"/>
    <col min="4" max="4" width="7.85546875" customWidth="1"/>
    <col min="5" max="5" width="8" customWidth="1"/>
    <col min="6" max="6" width="6.7109375" customWidth="1"/>
    <col min="7" max="7" width="7.85546875" customWidth="1"/>
    <col min="8" max="8" width="11.28515625" customWidth="1"/>
    <col min="9" max="9" width="16.85546875" customWidth="1"/>
  </cols>
  <sheetData>
    <row r="1" spans="1:10" ht="49.5" customHeight="1">
      <c r="A1" s="171" t="s">
        <v>13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3.75" customHeight="1" thickBot="1">
      <c r="A2" s="170" t="s">
        <v>134</v>
      </c>
      <c r="B2" s="170"/>
      <c r="C2" s="170"/>
      <c r="D2" s="170"/>
      <c r="E2" s="170"/>
      <c r="F2" s="21"/>
      <c r="G2" s="176"/>
      <c r="H2" s="176"/>
    </row>
    <row r="3" spans="1:10" ht="45.75" customHeight="1" thickBot="1">
      <c r="A3" s="3" t="s">
        <v>5</v>
      </c>
      <c r="B3" s="3" t="s">
        <v>123</v>
      </c>
      <c r="C3" s="25" t="s">
        <v>40</v>
      </c>
      <c r="D3" s="31" t="s">
        <v>70</v>
      </c>
      <c r="E3" s="34" t="s">
        <v>37</v>
      </c>
      <c r="F3" s="59" t="s">
        <v>95</v>
      </c>
      <c r="G3" s="34" t="s">
        <v>38</v>
      </c>
      <c r="H3" s="7" t="s">
        <v>39</v>
      </c>
      <c r="I3" s="30" t="s">
        <v>72</v>
      </c>
      <c r="J3" s="29" t="s">
        <v>94</v>
      </c>
    </row>
    <row r="4" spans="1:10" ht="15" customHeight="1">
      <c r="A4" s="10"/>
      <c r="B4" s="47" t="s">
        <v>125</v>
      </c>
      <c r="C4" s="26">
        <v>40</v>
      </c>
      <c r="D4" s="96" t="s">
        <v>53</v>
      </c>
      <c r="E4" s="106"/>
      <c r="F4" s="139">
        <f>E4*20/100</f>
        <v>0</v>
      </c>
      <c r="G4" s="140">
        <f>F4+E4</f>
        <v>0</v>
      </c>
      <c r="H4" s="141">
        <f>G4*C4</f>
        <v>0</v>
      </c>
      <c r="I4" s="146"/>
      <c r="J4" s="150"/>
    </row>
    <row r="5" spans="1:10" ht="15" customHeight="1">
      <c r="A5" s="11"/>
      <c r="B5" s="102" t="s">
        <v>69</v>
      </c>
      <c r="C5" s="45">
        <v>2000</v>
      </c>
      <c r="D5" s="50" t="s">
        <v>53</v>
      </c>
      <c r="E5" s="107"/>
      <c r="F5" s="67">
        <f t="shared" ref="F5:F26" si="0">E5*20/100</f>
        <v>0</v>
      </c>
      <c r="G5" s="68">
        <f t="shared" ref="G5:G26" si="1">F5+E5</f>
        <v>0</v>
      </c>
      <c r="H5" s="57">
        <f t="shared" ref="H5:H26" si="2">G5*C5</f>
        <v>0</v>
      </c>
      <c r="I5" s="147"/>
      <c r="J5" s="151"/>
    </row>
    <row r="6" spans="1:10" ht="15" customHeight="1">
      <c r="A6" s="11"/>
      <c r="B6" s="102" t="s">
        <v>85</v>
      </c>
      <c r="C6" s="45">
        <v>2000</v>
      </c>
      <c r="D6" s="50" t="s">
        <v>53</v>
      </c>
      <c r="E6" s="107"/>
      <c r="F6" s="67">
        <f t="shared" si="0"/>
        <v>0</v>
      </c>
      <c r="G6" s="68">
        <f t="shared" si="1"/>
        <v>0</v>
      </c>
      <c r="H6" s="57">
        <f t="shared" si="2"/>
        <v>0</v>
      </c>
      <c r="I6" s="147"/>
      <c r="J6" s="151"/>
    </row>
    <row r="7" spans="1:10" ht="15" customHeight="1">
      <c r="A7" s="11"/>
      <c r="B7" s="103" t="s">
        <v>127</v>
      </c>
      <c r="C7" s="45">
        <v>10000</v>
      </c>
      <c r="D7" s="50" t="s">
        <v>53</v>
      </c>
      <c r="E7" s="107"/>
      <c r="F7" s="67">
        <f t="shared" si="0"/>
        <v>0</v>
      </c>
      <c r="G7" s="68">
        <f t="shared" si="1"/>
        <v>0</v>
      </c>
      <c r="H7" s="57">
        <f t="shared" si="2"/>
        <v>0</v>
      </c>
      <c r="I7" s="147"/>
      <c r="J7" s="151"/>
    </row>
    <row r="8" spans="1:10" ht="15" customHeight="1">
      <c r="A8" s="11"/>
      <c r="B8" s="102" t="s">
        <v>14</v>
      </c>
      <c r="C8" s="45">
        <v>2</v>
      </c>
      <c r="D8" s="50" t="s">
        <v>53</v>
      </c>
      <c r="E8" s="107"/>
      <c r="F8" s="67">
        <f t="shared" si="0"/>
        <v>0</v>
      </c>
      <c r="G8" s="68">
        <f t="shared" si="1"/>
        <v>0</v>
      </c>
      <c r="H8" s="57">
        <f t="shared" si="2"/>
        <v>0</v>
      </c>
      <c r="I8" s="147"/>
      <c r="J8" s="151"/>
    </row>
    <row r="9" spans="1:10" ht="15" customHeight="1">
      <c r="A9" s="11"/>
      <c r="B9" s="48" t="s">
        <v>126</v>
      </c>
      <c r="C9" s="45">
        <v>30</v>
      </c>
      <c r="D9" s="96" t="s">
        <v>53</v>
      </c>
      <c r="E9" s="107"/>
      <c r="F9" s="67">
        <f t="shared" si="0"/>
        <v>0</v>
      </c>
      <c r="G9" s="68">
        <f t="shared" si="1"/>
        <v>0</v>
      </c>
      <c r="H9" s="57">
        <f t="shared" si="2"/>
        <v>0</v>
      </c>
      <c r="I9" s="147"/>
      <c r="J9" s="151"/>
    </row>
    <row r="10" spans="1:10" ht="15" customHeight="1">
      <c r="A10" s="11"/>
      <c r="B10" s="103" t="s">
        <v>132</v>
      </c>
      <c r="C10" s="45">
        <v>80000</v>
      </c>
      <c r="D10" s="50" t="s">
        <v>53</v>
      </c>
      <c r="E10" s="107"/>
      <c r="F10" s="67">
        <f t="shared" si="0"/>
        <v>0</v>
      </c>
      <c r="G10" s="68">
        <f t="shared" si="1"/>
        <v>0</v>
      </c>
      <c r="H10" s="57">
        <f t="shared" si="2"/>
        <v>0</v>
      </c>
      <c r="I10" s="147"/>
      <c r="J10" s="151"/>
    </row>
    <row r="11" spans="1:10" ht="15" customHeight="1">
      <c r="A11" s="167"/>
      <c r="B11" s="102" t="s">
        <v>91</v>
      </c>
      <c r="C11" s="45">
        <v>80000</v>
      </c>
      <c r="D11" s="50" t="s">
        <v>53</v>
      </c>
      <c r="E11" s="107"/>
      <c r="F11" s="67">
        <f t="shared" si="0"/>
        <v>0</v>
      </c>
      <c r="G11" s="68">
        <f t="shared" si="1"/>
        <v>0</v>
      </c>
      <c r="H11" s="57">
        <f t="shared" si="2"/>
        <v>0</v>
      </c>
      <c r="I11" s="147"/>
      <c r="J11" s="151"/>
    </row>
    <row r="12" spans="1:10" ht="15" customHeight="1">
      <c r="A12" s="167"/>
      <c r="B12" s="102" t="s">
        <v>92</v>
      </c>
      <c r="C12" s="45">
        <v>80000</v>
      </c>
      <c r="D12" s="50" t="s">
        <v>53</v>
      </c>
      <c r="E12" s="107"/>
      <c r="F12" s="67">
        <f t="shared" si="0"/>
        <v>0</v>
      </c>
      <c r="G12" s="68">
        <f t="shared" si="1"/>
        <v>0</v>
      </c>
      <c r="H12" s="57">
        <f t="shared" si="2"/>
        <v>0</v>
      </c>
      <c r="I12" s="147"/>
      <c r="J12" s="151"/>
    </row>
    <row r="13" spans="1:10" ht="15" customHeight="1">
      <c r="A13" s="167"/>
      <c r="B13" s="102" t="s">
        <v>93</v>
      </c>
      <c r="C13" s="45">
        <v>60000</v>
      </c>
      <c r="D13" s="50" t="s">
        <v>53</v>
      </c>
      <c r="E13" s="107"/>
      <c r="F13" s="67">
        <f t="shared" si="0"/>
        <v>0</v>
      </c>
      <c r="G13" s="68">
        <f t="shared" si="1"/>
        <v>0</v>
      </c>
      <c r="H13" s="57">
        <f t="shared" si="2"/>
        <v>0</v>
      </c>
      <c r="I13" s="147"/>
      <c r="J13" s="151"/>
    </row>
    <row r="14" spans="1:10" ht="15" customHeight="1">
      <c r="A14" s="167"/>
      <c r="B14" s="102" t="s">
        <v>86</v>
      </c>
      <c r="C14" s="45">
        <v>2000</v>
      </c>
      <c r="D14" s="50" t="s">
        <v>61</v>
      </c>
      <c r="E14" s="107"/>
      <c r="F14" s="67">
        <f t="shared" si="0"/>
        <v>0</v>
      </c>
      <c r="G14" s="68">
        <f t="shared" si="1"/>
        <v>0</v>
      </c>
      <c r="H14" s="57">
        <f t="shared" si="2"/>
        <v>0</v>
      </c>
      <c r="I14" s="147"/>
      <c r="J14" s="151"/>
    </row>
    <row r="15" spans="1:10" ht="15" customHeight="1">
      <c r="A15" s="167"/>
      <c r="B15" s="48" t="s">
        <v>128</v>
      </c>
      <c r="C15" s="45">
        <v>5</v>
      </c>
      <c r="D15" s="96" t="s">
        <v>53</v>
      </c>
      <c r="E15" s="107"/>
      <c r="F15" s="67">
        <f t="shared" si="0"/>
        <v>0</v>
      </c>
      <c r="G15" s="68">
        <f t="shared" si="1"/>
        <v>0</v>
      </c>
      <c r="H15" s="57">
        <f t="shared" si="2"/>
        <v>0</v>
      </c>
      <c r="I15" s="147"/>
      <c r="J15" s="151"/>
    </row>
    <row r="16" spans="1:10" ht="15" customHeight="1">
      <c r="A16" s="167"/>
      <c r="B16" s="49" t="s">
        <v>18</v>
      </c>
      <c r="C16" s="45">
        <v>5</v>
      </c>
      <c r="D16" s="96" t="s">
        <v>53</v>
      </c>
      <c r="E16" s="107"/>
      <c r="F16" s="67">
        <f t="shared" si="0"/>
        <v>0</v>
      </c>
      <c r="G16" s="68">
        <f t="shared" si="1"/>
        <v>0</v>
      </c>
      <c r="H16" s="57">
        <f t="shared" si="2"/>
        <v>0</v>
      </c>
      <c r="I16" s="147"/>
      <c r="J16" s="151"/>
    </row>
    <row r="17" spans="1:10" ht="15" customHeight="1">
      <c r="A17" s="167"/>
      <c r="B17" s="49" t="s">
        <v>20</v>
      </c>
      <c r="C17" s="45">
        <v>5</v>
      </c>
      <c r="D17" s="96" t="s">
        <v>53</v>
      </c>
      <c r="E17" s="107"/>
      <c r="F17" s="67">
        <f t="shared" si="0"/>
        <v>0</v>
      </c>
      <c r="G17" s="68">
        <f t="shared" si="1"/>
        <v>0</v>
      </c>
      <c r="H17" s="57">
        <f t="shared" si="2"/>
        <v>0</v>
      </c>
      <c r="I17" s="147"/>
      <c r="J17" s="151"/>
    </row>
    <row r="18" spans="1:10" ht="15" customHeight="1">
      <c r="A18" s="168"/>
      <c r="B18" s="98" t="s">
        <v>19</v>
      </c>
      <c r="C18" s="99">
        <v>5</v>
      </c>
      <c r="D18" s="100" t="s">
        <v>53</v>
      </c>
      <c r="E18" s="108"/>
      <c r="F18" s="67">
        <f t="shared" si="0"/>
        <v>0</v>
      </c>
      <c r="G18" s="68">
        <f t="shared" si="1"/>
        <v>0</v>
      </c>
      <c r="H18" s="57">
        <f t="shared" si="2"/>
        <v>0</v>
      </c>
      <c r="I18" s="148"/>
      <c r="J18" s="152"/>
    </row>
    <row r="19" spans="1:10">
      <c r="A19" s="101"/>
      <c r="B19" s="49" t="s">
        <v>17</v>
      </c>
      <c r="C19" s="45">
        <v>5</v>
      </c>
      <c r="D19" s="105" t="s">
        <v>53</v>
      </c>
      <c r="E19" s="107"/>
      <c r="F19" s="67">
        <f t="shared" si="0"/>
        <v>0</v>
      </c>
      <c r="G19" s="68">
        <f t="shared" si="1"/>
        <v>0</v>
      </c>
      <c r="H19" s="57">
        <f t="shared" si="2"/>
        <v>0</v>
      </c>
      <c r="I19" s="147"/>
      <c r="J19" s="151"/>
    </row>
    <row r="20" spans="1:10">
      <c r="A20" s="9"/>
      <c r="B20" s="102" t="s">
        <v>87</v>
      </c>
      <c r="C20" s="45">
        <v>2000</v>
      </c>
      <c r="D20" s="95" t="s">
        <v>53</v>
      </c>
      <c r="E20" s="66"/>
      <c r="F20" s="67">
        <f t="shared" si="0"/>
        <v>0</v>
      </c>
      <c r="G20" s="68">
        <f t="shared" si="1"/>
        <v>0</v>
      </c>
      <c r="H20" s="57">
        <f t="shared" si="2"/>
        <v>0</v>
      </c>
      <c r="I20" s="147"/>
      <c r="J20" s="151"/>
    </row>
    <row r="21" spans="1:10">
      <c r="A21" s="9"/>
      <c r="B21" s="102" t="s">
        <v>88</v>
      </c>
      <c r="C21" s="45">
        <v>2000</v>
      </c>
      <c r="D21" s="95" t="s">
        <v>53</v>
      </c>
      <c r="E21" s="66"/>
      <c r="F21" s="67">
        <f t="shared" si="0"/>
        <v>0</v>
      </c>
      <c r="G21" s="68">
        <f t="shared" si="1"/>
        <v>0</v>
      </c>
      <c r="H21" s="57">
        <f t="shared" si="2"/>
        <v>0</v>
      </c>
      <c r="I21" s="147"/>
      <c r="J21" s="151"/>
    </row>
    <row r="22" spans="1:10">
      <c r="A22" s="9"/>
      <c r="B22" s="48" t="s">
        <v>129</v>
      </c>
      <c r="C22" s="45">
        <v>100</v>
      </c>
      <c r="D22" s="24" t="s">
        <v>53</v>
      </c>
      <c r="E22" s="66"/>
      <c r="F22" s="67">
        <f t="shared" si="0"/>
        <v>0</v>
      </c>
      <c r="G22" s="68">
        <f t="shared" si="1"/>
        <v>0</v>
      </c>
      <c r="H22" s="57">
        <f t="shared" si="2"/>
        <v>0</v>
      </c>
      <c r="I22" s="147"/>
      <c r="J22" s="151"/>
    </row>
    <row r="23" spans="1:10">
      <c r="A23" s="9"/>
      <c r="B23" s="102" t="s">
        <v>89</v>
      </c>
      <c r="C23" s="45">
        <v>500</v>
      </c>
      <c r="D23" s="95" t="s">
        <v>53</v>
      </c>
      <c r="E23" s="66"/>
      <c r="F23" s="67">
        <f t="shared" si="0"/>
        <v>0</v>
      </c>
      <c r="G23" s="68">
        <f t="shared" si="1"/>
        <v>0</v>
      </c>
      <c r="H23" s="57">
        <f t="shared" si="2"/>
        <v>0</v>
      </c>
      <c r="I23" s="147"/>
      <c r="J23" s="151"/>
    </row>
    <row r="24" spans="1:10">
      <c r="A24" s="9"/>
      <c r="B24" s="102" t="s">
        <v>15</v>
      </c>
      <c r="C24" s="45">
        <v>40</v>
      </c>
      <c r="D24" s="95" t="s">
        <v>90</v>
      </c>
      <c r="E24" s="66"/>
      <c r="F24" s="67">
        <f t="shared" si="0"/>
        <v>0</v>
      </c>
      <c r="G24" s="68">
        <f t="shared" si="1"/>
        <v>0</v>
      </c>
      <c r="H24" s="57">
        <f t="shared" si="2"/>
        <v>0</v>
      </c>
      <c r="I24" s="147"/>
      <c r="J24" s="151"/>
    </row>
    <row r="25" spans="1:10">
      <c r="A25" s="9"/>
      <c r="B25" s="48" t="s">
        <v>130</v>
      </c>
      <c r="C25" s="45">
        <v>20000</v>
      </c>
      <c r="D25" s="95" t="s">
        <v>53</v>
      </c>
      <c r="E25" s="66"/>
      <c r="F25" s="67">
        <f t="shared" si="0"/>
        <v>0</v>
      </c>
      <c r="G25" s="68">
        <f t="shared" si="1"/>
        <v>0</v>
      </c>
      <c r="H25" s="57">
        <f t="shared" si="2"/>
        <v>0</v>
      </c>
      <c r="I25" s="147"/>
      <c r="J25" s="151"/>
    </row>
    <row r="26" spans="1:10" ht="15.75" thickBot="1">
      <c r="A26" s="169"/>
      <c r="B26" s="104" t="s">
        <v>131</v>
      </c>
      <c r="C26" s="46">
        <v>10</v>
      </c>
      <c r="D26" s="97" t="s">
        <v>53</v>
      </c>
      <c r="E26" s="69"/>
      <c r="F26" s="142">
        <f t="shared" si="0"/>
        <v>0</v>
      </c>
      <c r="G26" s="143">
        <f t="shared" si="1"/>
        <v>0</v>
      </c>
      <c r="H26" s="144">
        <f t="shared" si="2"/>
        <v>0</v>
      </c>
      <c r="I26" s="149"/>
      <c r="J26" s="153"/>
    </row>
    <row r="27" spans="1:10" ht="21.95" customHeight="1" thickBot="1">
      <c r="A27" s="20" t="s">
        <v>140</v>
      </c>
      <c r="B27" s="20"/>
      <c r="D27" s="19"/>
      <c r="E27" s="172" t="s">
        <v>0</v>
      </c>
      <c r="F27" s="172"/>
      <c r="G27" s="173"/>
      <c r="H27" s="145">
        <f>SUM(H4:H26)</f>
        <v>0</v>
      </c>
    </row>
    <row r="28" spans="1:10" ht="21.95" customHeight="1" thickBot="1">
      <c r="A28" s="177" t="s">
        <v>124</v>
      </c>
      <c r="B28" s="177"/>
      <c r="C28" s="177"/>
      <c r="D28" s="1"/>
      <c r="E28" s="174" t="s">
        <v>1</v>
      </c>
      <c r="F28" s="174"/>
      <c r="G28" s="175"/>
      <c r="H28" s="145">
        <f>H27*20/100</f>
        <v>0</v>
      </c>
    </row>
    <row r="29" spans="1:10" ht="21.95" customHeight="1" thickBot="1">
      <c r="A29" s="8"/>
      <c r="E29" s="174" t="s">
        <v>2</v>
      </c>
      <c r="F29" s="174"/>
      <c r="G29" s="175"/>
      <c r="H29" s="145">
        <f>H27+H28</f>
        <v>0</v>
      </c>
    </row>
    <row r="30" spans="1:10">
      <c r="F30" s="1"/>
      <c r="G30" s="1"/>
      <c r="H30" s="1"/>
    </row>
  </sheetData>
  <sheetProtection password="CC51" sheet="1" objects="1" scenarios="1"/>
  <sortState ref="B4:J26">
    <sortCondition ref="B4"/>
  </sortState>
  <mergeCells count="7">
    <mergeCell ref="A1:J1"/>
    <mergeCell ref="E27:G27"/>
    <mergeCell ref="E28:G28"/>
    <mergeCell ref="E29:G29"/>
    <mergeCell ref="A2:E2"/>
    <mergeCell ref="G2:H2"/>
    <mergeCell ref="A28:C28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9" sqref="B9"/>
    </sheetView>
  </sheetViews>
  <sheetFormatPr baseColWidth="10" defaultRowHeight="15"/>
  <cols>
    <col min="1" max="1" width="11.140625" customWidth="1"/>
    <col min="2" max="2" width="54.85546875" customWidth="1"/>
    <col min="3" max="3" width="6.85546875" customWidth="1"/>
    <col min="4" max="4" width="7.42578125" customWidth="1"/>
    <col min="5" max="5" width="8" customWidth="1"/>
    <col min="6" max="6" width="6.85546875" customWidth="1"/>
    <col min="7" max="7" width="9.140625" customWidth="1"/>
    <col min="8" max="8" width="11.42578125" customWidth="1"/>
    <col min="9" max="9" width="17.42578125" customWidth="1"/>
  </cols>
  <sheetData>
    <row r="1" spans="1:10" ht="49.5" customHeight="1">
      <c r="A1" s="178" t="s">
        <v>13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6" customHeight="1" thickBot="1">
      <c r="A2" s="170" t="s">
        <v>102</v>
      </c>
      <c r="B2" s="170"/>
      <c r="C2" s="170"/>
      <c r="D2" s="170"/>
      <c r="E2" s="170"/>
      <c r="F2" s="21"/>
      <c r="G2" s="176"/>
      <c r="H2" s="176"/>
    </row>
    <row r="3" spans="1:10" ht="48" customHeight="1" thickBot="1">
      <c r="A3" s="2" t="s">
        <v>5</v>
      </c>
      <c r="B3" s="3" t="s">
        <v>103</v>
      </c>
      <c r="C3" s="25" t="s">
        <v>40</v>
      </c>
      <c r="D3" s="31" t="s">
        <v>70</v>
      </c>
      <c r="E3" s="34" t="s">
        <v>37</v>
      </c>
      <c r="F3" s="59" t="s">
        <v>97</v>
      </c>
      <c r="G3" s="34" t="s">
        <v>38</v>
      </c>
      <c r="H3" s="7" t="s">
        <v>39</v>
      </c>
      <c r="I3" s="30" t="s">
        <v>72</v>
      </c>
      <c r="J3" s="29" t="s">
        <v>71</v>
      </c>
    </row>
    <row r="4" spans="1:10" ht="39" customHeight="1">
      <c r="A4" s="35"/>
      <c r="B4" s="110" t="s">
        <v>137</v>
      </c>
      <c r="C4" s="42">
        <v>450</v>
      </c>
      <c r="D4" s="36" t="s">
        <v>76</v>
      </c>
      <c r="E4" s="154"/>
      <c r="F4" s="155">
        <f>E4*20/100</f>
        <v>0</v>
      </c>
      <c r="G4" s="156">
        <f>E4+F4</f>
        <v>0</v>
      </c>
      <c r="H4" s="156">
        <f>C4*G4</f>
        <v>0</v>
      </c>
      <c r="I4" s="163"/>
      <c r="J4" s="164"/>
    </row>
    <row r="5" spans="1:10" ht="30" customHeight="1">
      <c r="A5" s="37"/>
      <c r="B5" s="12" t="s">
        <v>7</v>
      </c>
      <c r="C5" s="43">
        <v>40</v>
      </c>
      <c r="D5" s="36" t="s">
        <v>53</v>
      </c>
      <c r="E5" s="70"/>
      <c r="F5" s="58">
        <f t="shared" ref="F5:F10" si="0">E5*20/100</f>
        <v>0</v>
      </c>
      <c r="G5" s="18">
        <f t="shared" ref="G5:G10" si="1">E5+F5</f>
        <v>0</v>
      </c>
      <c r="H5" s="18">
        <f t="shared" ref="H5:H10" si="2">C5*G5</f>
        <v>0</v>
      </c>
      <c r="I5" s="165"/>
      <c r="J5" s="151"/>
    </row>
    <row r="6" spans="1:10" ht="30" customHeight="1">
      <c r="A6" s="37"/>
      <c r="B6" s="13" t="s">
        <v>6</v>
      </c>
      <c r="C6" s="43">
        <v>160</v>
      </c>
      <c r="D6" s="38" t="s">
        <v>46</v>
      </c>
      <c r="E6" s="70"/>
      <c r="F6" s="58">
        <f t="shared" si="0"/>
        <v>0</v>
      </c>
      <c r="G6" s="18">
        <f t="shared" si="1"/>
        <v>0</v>
      </c>
      <c r="H6" s="18">
        <f t="shared" si="2"/>
        <v>0</v>
      </c>
      <c r="I6" s="165"/>
      <c r="J6" s="151"/>
    </row>
    <row r="7" spans="1:10" ht="39" customHeight="1">
      <c r="A7" s="37"/>
      <c r="B7" s="111" t="s">
        <v>138</v>
      </c>
      <c r="C7" s="43">
        <v>280</v>
      </c>
      <c r="D7" s="36" t="s">
        <v>54</v>
      </c>
      <c r="E7" s="70"/>
      <c r="F7" s="58">
        <f t="shared" si="0"/>
        <v>0</v>
      </c>
      <c r="G7" s="18">
        <f t="shared" si="1"/>
        <v>0</v>
      </c>
      <c r="H7" s="18">
        <f t="shared" si="2"/>
        <v>0</v>
      </c>
      <c r="I7" s="165"/>
      <c r="J7" s="151"/>
    </row>
    <row r="8" spans="1:10" ht="19.5" customHeight="1">
      <c r="A8" s="37"/>
      <c r="B8" s="13" t="s">
        <v>77</v>
      </c>
      <c r="C8" s="43">
        <v>200</v>
      </c>
      <c r="D8" s="36" t="s">
        <v>78</v>
      </c>
      <c r="E8" s="70"/>
      <c r="F8" s="58">
        <f t="shared" si="0"/>
        <v>0</v>
      </c>
      <c r="G8" s="18">
        <f t="shared" si="1"/>
        <v>0</v>
      </c>
      <c r="H8" s="18">
        <f t="shared" si="2"/>
        <v>0</v>
      </c>
      <c r="I8" s="165"/>
      <c r="J8" s="151"/>
    </row>
    <row r="9" spans="1:10" ht="30" customHeight="1">
      <c r="A9" s="37"/>
      <c r="B9" s="14" t="s">
        <v>83</v>
      </c>
      <c r="C9" s="43">
        <v>4500</v>
      </c>
      <c r="D9" s="38" t="s">
        <v>79</v>
      </c>
      <c r="E9" s="70"/>
      <c r="F9" s="58">
        <f t="shared" si="0"/>
        <v>0</v>
      </c>
      <c r="G9" s="18">
        <f t="shared" si="1"/>
        <v>0</v>
      </c>
      <c r="H9" s="18">
        <f t="shared" si="2"/>
        <v>0</v>
      </c>
      <c r="I9" s="165"/>
      <c r="J9" s="151"/>
    </row>
    <row r="10" spans="1:10" ht="30.75" customHeight="1" thickBot="1">
      <c r="A10" s="39"/>
      <c r="B10" s="4" t="s">
        <v>84</v>
      </c>
      <c r="C10" s="44">
        <v>3600</v>
      </c>
      <c r="D10" s="38" t="s">
        <v>79</v>
      </c>
      <c r="E10" s="157"/>
      <c r="F10" s="158">
        <f t="shared" si="0"/>
        <v>0</v>
      </c>
      <c r="G10" s="51">
        <f t="shared" si="1"/>
        <v>0</v>
      </c>
      <c r="H10" s="51">
        <f t="shared" si="2"/>
        <v>0</v>
      </c>
      <c r="I10" s="166"/>
      <c r="J10" s="153"/>
    </row>
    <row r="11" spans="1:10" ht="24.75" customHeight="1" thickBot="1">
      <c r="A11" s="41"/>
      <c r="B11" s="71"/>
      <c r="C11" s="71"/>
      <c r="D11" s="71"/>
      <c r="E11" s="71"/>
      <c r="F11" s="181" t="s">
        <v>0</v>
      </c>
      <c r="G11" s="182"/>
      <c r="H11" s="159">
        <f>SUM(H4:H10)</f>
        <v>0</v>
      </c>
    </row>
    <row r="12" spans="1:10" ht="22.5" customHeight="1" thickBot="1">
      <c r="A12" s="188" t="s">
        <v>139</v>
      </c>
      <c r="B12" s="189"/>
      <c r="C12" s="20"/>
      <c r="D12" s="113"/>
      <c r="F12" s="179" t="s">
        <v>1</v>
      </c>
      <c r="G12" s="180"/>
      <c r="H12" s="159">
        <f>H11*20/100</f>
        <v>0</v>
      </c>
    </row>
    <row r="13" spans="1:10" ht="22.5" customHeight="1" thickBot="1">
      <c r="A13" s="1" t="s">
        <v>3</v>
      </c>
      <c r="B13" s="191" t="s">
        <v>4</v>
      </c>
      <c r="C13" s="112"/>
      <c r="D13" s="112"/>
      <c r="F13" s="179" t="s">
        <v>2</v>
      </c>
      <c r="G13" s="180"/>
      <c r="H13" s="159">
        <f>H11+H12</f>
        <v>0</v>
      </c>
    </row>
    <row r="14" spans="1:10">
      <c r="F14" s="1"/>
      <c r="G14" s="1"/>
      <c r="H14" s="1"/>
    </row>
  </sheetData>
  <sheetProtection password="CC51" sheet="1" objects="1" scenarios="1"/>
  <sortState ref="B11:K19">
    <sortCondition ref="B11"/>
  </sortState>
  <mergeCells count="6">
    <mergeCell ref="A1:J1"/>
    <mergeCell ref="A2:E2"/>
    <mergeCell ref="G2:H2"/>
    <mergeCell ref="F13:G13"/>
    <mergeCell ref="F11:G11"/>
    <mergeCell ref="F12:G12"/>
  </mergeCells>
  <pageMargins left="0.15748031496062992" right="0.15748031496062992" top="0.15748031496062992" bottom="0.15748031496062992" header="0.15748031496062992" footer="0.1574803149606299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3" sqref="D23"/>
    </sheetView>
  </sheetViews>
  <sheetFormatPr baseColWidth="10" defaultRowHeight="15"/>
  <cols>
    <col min="1" max="1" width="11.7109375" customWidth="1"/>
    <col min="2" max="2" width="57.7109375" customWidth="1"/>
    <col min="3" max="3" width="6.7109375" customWidth="1"/>
    <col min="4" max="4" width="7" customWidth="1"/>
    <col min="5" max="5" width="8" customWidth="1"/>
    <col min="6" max="6" width="5.7109375" customWidth="1"/>
    <col min="7" max="7" width="8.5703125" customWidth="1"/>
    <col min="8" max="8" width="10.5703125" customWidth="1"/>
    <col min="9" max="9" width="16.5703125" customWidth="1"/>
    <col min="10" max="10" width="11.28515625" customWidth="1"/>
  </cols>
  <sheetData>
    <row r="1" spans="1:10" ht="38.25" customHeight="1">
      <c r="A1" s="178" t="s">
        <v>13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5.25" customHeight="1" thickBot="1">
      <c r="A2" s="170" t="s">
        <v>104</v>
      </c>
      <c r="B2" s="170"/>
      <c r="C2" s="170"/>
      <c r="D2" s="170"/>
      <c r="E2" s="170"/>
      <c r="F2" s="23"/>
      <c r="G2" s="114"/>
      <c r="H2" s="77"/>
    </row>
    <row r="3" spans="1:10" ht="54" customHeight="1" thickBot="1">
      <c r="A3" s="3" t="s">
        <v>5</v>
      </c>
      <c r="B3" s="3" t="s">
        <v>103</v>
      </c>
      <c r="C3" s="25" t="s">
        <v>40</v>
      </c>
      <c r="D3" s="31" t="s">
        <v>70</v>
      </c>
      <c r="E3" s="34" t="s">
        <v>37</v>
      </c>
      <c r="F3" s="65" t="s">
        <v>97</v>
      </c>
      <c r="G3" s="34" t="s">
        <v>38</v>
      </c>
      <c r="H3" s="7" t="s">
        <v>39</v>
      </c>
      <c r="I3" s="30" t="s">
        <v>72</v>
      </c>
      <c r="J3" s="29" t="s">
        <v>94</v>
      </c>
    </row>
    <row r="4" spans="1:10" ht="20.100000000000001" customHeight="1">
      <c r="A4" s="35"/>
      <c r="B4" s="81" t="s">
        <v>105</v>
      </c>
      <c r="C4" s="82">
        <v>1500</v>
      </c>
      <c r="D4" s="83" t="s">
        <v>54</v>
      </c>
      <c r="E4" s="154"/>
      <c r="F4" s="160">
        <f>E4*20/100</f>
        <v>0</v>
      </c>
      <c r="G4" s="155">
        <f>E4+F4</f>
        <v>0</v>
      </c>
      <c r="H4" s="156">
        <f>G4*C4</f>
        <v>0</v>
      </c>
      <c r="I4" s="163"/>
      <c r="J4" s="164"/>
    </row>
    <row r="5" spans="1:10" ht="20.100000000000001" customHeight="1">
      <c r="A5" s="37"/>
      <c r="B5" s="84" t="s">
        <v>81</v>
      </c>
      <c r="C5" s="78">
        <v>1500</v>
      </c>
      <c r="D5" s="79" t="s">
        <v>54</v>
      </c>
      <c r="E5" s="70"/>
      <c r="F5" s="17">
        <f t="shared" ref="F5:F12" si="0">E5*20/100</f>
        <v>0</v>
      </c>
      <c r="G5" s="58">
        <f t="shared" ref="G5:G12" si="1">E5+F5</f>
        <v>0</v>
      </c>
      <c r="H5" s="18">
        <f t="shared" ref="H5:H12" si="2">G5*C5</f>
        <v>0</v>
      </c>
      <c r="I5" s="165"/>
      <c r="J5" s="151"/>
    </row>
    <row r="6" spans="1:10" ht="20.100000000000001" customHeight="1">
      <c r="A6" s="37"/>
      <c r="B6" s="13" t="s">
        <v>80</v>
      </c>
      <c r="C6" s="78">
        <v>150</v>
      </c>
      <c r="D6" s="79" t="s">
        <v>54</v>
      </c>
      <c r="E6" s="70"/>
      <c r="F6" s="17">
        <f t="shared" si="0"/>
        <v>0</v>
      </c>
      <c r="G6" s="58">
        <f t="shared" si="1"/>
        <v>0</v>
      </c>
      <c r="H6" s="18">
        <f t="shared" si="2"/>
        <v>0</v>
      </c>
      <c r="I6" s="165"/>
      <c r="J6" s="151"/>
    </row>
    <row r="7" spans="1:10" ht="20.100000000000001" customHeight="1">
      <c r="A7" s="37"/>
      <c r="B7" s="85" t="s">
        <v>106</v>
      </c>
      <c r="C7" s="78">
        <v>200</v>
      </c>
      <c r="D7" s="79" t="s">
        <v>54</v>
      </c>
      <c r="E7" s="70"/>
      <c r="F7" s="17">
        <f t="shared" si="0"/>
        <v>0</v>
      </c>
      <c r="G7" s="58">
        <f t="shared" si="1"/>
        <v>0</v>
      </c>
      <c r="H7" s="18">
        <f t="shared" si="2"/>
        <v>0</v>
      </c>
      <c r="I7" s="165"/>
      <c r="J7" s="151"/>
    </row>
    <row r="8" spans="1:10" ht="27.75" customHeight="1">
      <c r="A8" s="37"/>
      <c r="B8" s="85" t="s">
        <v>109</v>
      </c>
      <c r="C8" s="78">
        <v>50</v>
      </c>
      <c r="D8" s="79" t="s">
        <v>53</v>
      </c>
      <c r="E8" s="70"/>
      <c r="F8" s="17">
        <f t="shared" si="0"/>
        <v>0</v>
      </c>
      <c r="G8" s="58">
        <f t="shared" si="1"/>
        <v>0</v>
      </c>
      <c r="H8" s="18">
        <f t="shared" si="2"/>
        <v>0</v>
      </c>
      <c r="I8" s="165"/>
      <c r="J8" s="151"/>
    </row>
    <row r="9" spans="1:10" ht="20.100000000000001" customHeight="1">
      <c r="A9" s="37"/>
      <c r="B9" s="85" t="s">
        <v>107</v>
      </c>
      <c r="C9" s="78">
        <v>20000</v>
      </c>
      <c r="D9" s="79" t="s">
        <v>53</v>
      </c>
      <c r="E9" s="70"/>
      <c r="F9" s="17">
        <f t="shared" si="0"/>
        <v>0</v>
      </c>
      <c r="G9" s="58">
        <f t="shared" si="1"/>
        <v>0</v>
      </c>
      <c r="H9" s="18">
        <f t="shared" si="2"/>
        <v>0</v>
      </c>
      <c r="I9" s="165"/>
      <c r="J9" s="151"/>
    </row>
    <row r="10" spans="1:10" ht="20.100000000000001" customHeight="1">
      <c r="A10" s="37"/>
      <c r="B10" s="13" t="s">
        <v>16</v>
      </c>
      <c r="C10" s="78">
        <v>40</v>
      </c>
      <c r="D10" s="79" t="s">
        <v>53</v>
      </c>
      <c r="E10" s="70"/>
      <c r="F10" s="17">
        <f t="shared" si="0"/>
        <v>0</v>
      </c>
      <c r="G10" s="58">
        <f t="shared" si="1"/>
        <v>0</v>
      </c>
      <c r="H10" s="18">
        <f t="shared" si="2"/>
        <v>0</v>
      </c>
      <c r="I10" s="165"/>
      <c r="J10" s="151"/>
    </row>
    <row r="11" spans="1:10" ht="20.100000000000001" customHeight="1">
      <c r="A11" s="22"/>
      <c r="B11" s="13" t="s">
        <v>82</v>
      </c>
      <c r="C11" s="78">
        <v>300</v>
      </c>
      <c r="D11" s="79" t="s">
        <v>54</v>
      </c>
      <c r="E11" s="70"/>
      <c r="F11" s="17">
        <f t="shared" si="0"/>
        <v>0</v>
      </c>
      <c r="G11" s="58">
        <f t="shared" si="1"/>
        <v>0</v>
      </c>
      <c r="H11" s="18">
        <f t="shared" si="2"/>
        <v>0</v>
      </c>
      <c r="I11" s="165"/>
      <c r="J11" s="151"/>
    </row>
    <row r="12" spans="1:10" ht="20.100000000000001" customHeight="1" thickBot="1">
      <c r="A12" s="40"/>
      <c r="B12" s="86" t="s">
        <v>108</v>
      </c>
      <c r="C12" s="87">
        <v>300</v>
      </c>
      <c r="D12" s="88" t="s">
        <v>54</v>
      </c>
      <c r="E12" s="157"/>
      <c r="F12" s="161">
        <f t="shared" si="0"/>
        <v>0</v>
      </c>
      <c r="G12" s="158">
        <f t="shared" si="1"/>
        <v>0</v>
      </c>
      <c r="H12" s="51">
        <f t="shared" si="2"/>
        <v>0</v>
      </c>
      <c r="I12" s="166"/>
      <c r="J12" s="153"/>
    </row>
    <row r="13" spans="1:10" ht="20.100000000000001" customHeight="1" thickBot="1">
      <c r="A13" s="41"/>
      <c r="B13" s="71"/>
      <c r="C13" s="71"/>
      <c r="D13" s="184" t="s">
        <v>0</v>
      </c>
      <c r="E13" s="184"/>
      <c r="F13" s="184"/>
      <c r="G13" s="185"/>
      <c r="H13" s="159">
        <f>SUM(H4:H12)</f>
        <v>0</v>
      </c>
      <c r="I13" s="89"/>
      <c r="J13" s="89"/>
    </row>
    <row r="14" spans="1:10" ht="20.100000000000001" customHeight="1" thickBot="1">
      <c r="A14" s="188" t="s">
        <v>141</v>
      </c>
      <c r="B14" s="188"/>
      <c r="C14" s="89"/>
      <c r="D14" s="186" t="s">
        <v>1</v>
      </c>
      <c r="E14" s="186"/>
      <c r="F14" s="186"/>
      <c r="G14" s="187"/>
      <c r="H14" s="159">
        <f>H13*20/100</f>
        <v>0</v>
      </c>
      <c r="I14" s="89"/>
      <c r="J14" s="89"/>
    </row>
    <row r="15" spans="1:10" ht="20.100000000000001" customHeight="1" thickBot="1">
      <c r="A15" s="41"/>
      <c r="B15" s="183"/>
      <c r="C15" s="183"/>
      <c r="D15" s="186" t="s">
        <v>2</v>
      </c>
      <c r="E15" s="186"/>
      <c r="F15" s="186"/>
      <c r="G15" s="187"/>
      <c r="H15" s="159">
        <f>H13+H14</f>
        <v>0</v>
      </c>
      <c r="I15" s="89"/>
      <c r="J15" s="89"/>
    </row>
    <row r="16" spans="1:10" ht="22.5" customHeight="1">
      <c r="A16" s="1" t="s">
        <v>3</v>
      </c>
      <c r="B16" s="190" t="s">
        <v>4</v>
      </c>
      <c r="C16" s="190"/>
      <c r="D16" s="190"/>
      <c r="E16" s="109"/>
    </row>
    <row r="20" spans="6:7">
      <c r="F20" s="80"/>
      <c r="G20" s="80"/>
    </row>
  </sheetData>
  <sheetProtection password="CC51" sheet="1" objects="1" scenarios="1"/>
  <mergeCells count="7">
    <mergeCell ref="A1:J1"/>
    <mergeCell ref="B16:D16"/>
    <mergeCell ref="B15:C15"/>
    <mergeCell ref="A2:E2"/>
    <mergeCell ref="D13:G13"/>
    <mergeCell ref="D14:G14"/>
    <mergeCell ref="D15:G15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1</vt:lpstr>
      <vt:lpstr>Lot 2</vt:lpstr>
      <vt:lpstr>Lot 3</vt:lpstr>
      <vt:lpstr>Lot 4</vt:lpstr>
      <vt:lpstr>'Lot 1'!Zone_d_impression</vt:lpstr>
      <vt:lpstr>'Lot 2'!Zone_d_impression</vt:lpstr>
      <vt:lpstr>'Lot 3'!Zone_d_impression</vt:lpstr>
      <vt:lpstr>'Lot 4'!Zone_d_impression</vt:lpstr>
    </vt:vector>
  </TitlesOfParts>
  <Company>Education Nationale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2019-10-22T13:11:55Z</cp:lastPrinted>
  <dcterms:created xsi:type="dcterms:W3CDTF">2019-09-02T08:18:11Z</dcterms:created>
  <dcterms:modified xsi:type="dcterms:W3CDTF">2019-10-22T13:17:25Z</dcterms:modified>
</cp:coreProperties>
</file>