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\Documents finals\"/>
    </mc:Choice>
  </mc:AlternateContent>
  <bookViews>
    <workbookView xWindow="0" yWindow="0" windowWidth="20490" windowHeight="7755" firstSheet="2" activeTab="2"/>
  </bookViews>
  <sheets>
    <sheet name="alain" sheetId="2" r:id="rId1"/>
    <sheet name="balzac" sheetId="3" r:id="rId2"/>
    <sheet name="DQE 1" sheetId="10" r:id="rId3"/>
    <sheet name="Feuil1" sheetId="1" r:id="rId4"/>
  </sheets>
  <definedNames>
    <definedName name="Print_Area_0" localSheetId="0">alain!$A$1:$S$261</definedName>
    <definedName name="Print_Area_0" localSheetId="1">balzac!$A$1:$S$257</definedName>
    <definedName name="Print_Area_0" localSheetId="2">'DQE 1'!$A$1:$R$227</definedName>
    <definedName name="Print_Area_0_0" localSheetId="0">alain!$A$1:$S$261</definedName>
    <definedName name="Print_Area_0_0" localSheetId="1">balzac!$A$1:$S$257</definedName>
    <definedName name="Print_Area_0_0" localSheetId="2">'DQE 1'!$A$1:$R$227</definedName>
    <definedName name="_xlnm.Print_Area" localSheetId="0">alain!$A$1:$S$261</definedName>
    <definedName name="_xlnm.Print_Area" localSheetId="1">balzac!$A$1:$S$257</definedName>
    <definedName name="_xlnm.Print_Area" localSheetId="2">'DQE 1'!$A$1:$R$227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3" i="10" l="1"/>
  <c r="P118" i="10" l="1"/>
  <c r="Q118" i="10" s="1"/>
  <c r="R118" i="10" l="1"/>
  <c r="P93" i="10"/>
  <c r="Q93" i="10" s="1"/>
  <c r="D181" i="10"/>
  <c r="D183" i="10" s="1"/>
  <c r="P178" i="10"/>
  <c r="R178" i="10" s="1"/>
  <c r="P177" i="10"/>
  <c r="P176" i="10"/>
  <c r="R176" i="10" s="1"/>
  <c r="P175" i="10"/>
  <c r="R175" i="10" s="1"/>
  <c r="P174" i="10"/>
  <c r="R174" i="10" s="1"/>
  <c r="P167" i="10"/>
  <c r="Q167" i="10" s="1"/>
  <c r="R167" i="10" s="1"/>
  <c r="P166" i="10"/>
  <c r="Q166" i="10" s="1"/>
  <c r="R166" i="10" s="1"/>
  <c r="P165" i="10"/>
  <c r="Q165" i="10" s="1"/>
  <c r="R165" i="10" s="1"/>
  <c r="P164" i="10"/>
  <c r="Q164" i="10" s="1"/>
  <c r="R164" i="10" s="1"/>
  <c r="P163" i="10"/>
  <c r="Q163" i="10" s="1"/>
  <c r="R163" i="10" s="1"/>
  <c r="P162" i="10"/>
  <c r="Q162" i="10" s="1"/>
  <c r="R162" i="10" s="1"/>
  <c r="P161" i="10"/>
  <c r="R153" i="10"/>
  <c r="P153" i="10"/>
  <c r="Q153" i="10" s="1"/>
  <c r="R152" i="10"/>
  <c r="P152" i="10"/>
  <c r="Q152" i="10" s="1"/>
  <c r="P151" i="10"/>
  <c r="Q151" i="10" s="1"/>
  <c r="P150" i="10"/>
  <c r="R149" i="10"/>
  <c r="P149" i="10"/>
  <c r="Q149" i="10" s="1"/>
  <c r="R148" i="10"/>
  <c r="P148" i="10"/>
  <c r="Q148" i="10" s="1"/>
  <c r="R147" i="10"/>
  <c r="P147" i="10"/>
  <c r="Q147" i="10" s="1"/>
  <c r="R146" i="10"/>
  <c r="P146" i="10"/>
  <c r="Q146" i="10" s="1"/>
  <c r="R145" i="10"/>
  <c r="P145" i="10"/>
  <c r="Q145" i="10" s="1"/>
  <c r="R144" i="10"/>
  <c r="P144" i="10"/>
  <c r="Q144" i="10" s="1"/>
  <c r="R143" i="10"/>
  <c r="P143" i="10"/>
  <c r="Q143" i="10" s="1"/>
  <c r="R142" i="10"/>
  <c r="P142" i="10"/>
  <c r="Q142" i="10" s="1"/>
  <c r="R141" i="10"/>
  <c r="P141" i="10"/>
  <c r="Q141" i="10" s="1"/>
  <c r="R140" i="10"/>
  <c r="P140" i="10"/>
  <c r="Q140" i="10" s="1"/>
  <c r="R139" i="10"/>
  <c r="P139" i="10"/>
  <c r="Q139" i="10" s="1"/>
  <c r="R138" i="10"/>
  <c r="P138" i="10"/>
  <c r="Q138" i="10" s="1"/>
  <c r="R137" i="10"/>
  <c r="P137" i="10"/>
  <c r="Q137" i="10" s="1"/>
  <c r="R136" i="10"/>
  <c r="P136" i="10"/>
  <c r="Q136" i="10" s="1"/>
  <c r="R135" i="10"/>
  <c r="P135" i="10"/>
  <c r="Q135" i="10" s="1"/>
  <c r="R134" i="10"/>
  <c r="P134" i="10"/>
  <c r="Q134" i="10" s="1"/>
  <c r="R133" i="10"/>
  <c r="P133" i="10"/>
  <c r="Q133" i="10" s="1"/>
  <c r="R132" i="10"/>
  <c r="P132" i="10"/>
  <c r="Q132" i="10" s="1"/>
  <c r="R131" i="10"/>
  <c r="P131" i="10"/>
  <c r="R125" i="10"/>
  <c r="R126" i="10" s="1"/>
  <c r="P125" i="10"/>
  <c r="P117" i="10"/>
  <c r="Q117" i="10" s="1"/>
  <c r="R117" i="10" s="1"/>
  <c r="P116" i="10"/>
  <c r="P115" i="10"/>
  <c r="P114" i="10"/>
  <c r="Q114" i="10" s="1"/>
  <c r="R114" i="10" s="1"/>
  <c r="P113" i="10"/>
  <c r="P112" i="10"/>
  <c r="P111" i="10"/>
  <c r="Q111" i="10" s="1"/>
  <c r="R111" i="10" s="1"/>
  <c r="P110" i="10"/>
  <c r="Q110" i="10" s="1"/>
  <c r="R110" i="10" s="1"/>
  <c r="P108" i="10"/>
  <c r="P107" i="10"/>
  <c r="P106" i="10"/>
  <c r="P105" i="10"/>
  <c r="Q105" i="10" s="1"/>
  <c r="R105" i="10" s="1"/>
  <c r="P104" i="10"/>
  <c r="P103" i="10"/>
  <c r="P102" i="10"/>
  <c r="Q102" i="10" s="1"/>
  <c r="P101" i="10"/>
  <c r="Q101" i="10" s="1"/>
  <c r="R101" i="10" s="1"/>
  <c r="P100" i="10"/>
  <c r="P99" i="10"/>
  <c r="P98" i="10"/>
  <c r="Q98" i="10" s="1"/>
  <c r="R98" i="10" s="1"/>
  <c r="P97" i="10"/>
  <c r="Q97" i="10" s="1"/>
  <c r="R97" i="10" s="1"/>
  <c r="P96" i="10"/>
  <c r="P95" i="10"/>
  <c r="Q95" i="10" s="1"/>
  <c r="R95" i="10" s="1"/>
  <c r="P94" i="10"/>
  <c r="Q94" i="10" s="1"/>
  <c r="R94" i="10" s="1"/>
  <c r="P92" i="10"/>
  <c r="P91" i="10"/>
  <c r="P90" i="10"/>
  <c r="Q90" i="10" s="1"/>
  <c r="R90" i="10" s="1"/>
  <c r="P89" i="10"/>
  <c r="P88" i="10"/>
  <c r="P87" i="10"/>
  <c r="Q87" i="10" s="1"/>
  <c r="R87" i="10" s="1"/>
  <c r="P86" i="10"/>
  <c r="P77" i="10"/>
  <c r="Q77" i="10" s="1"/>
  <c r="R77" i="10" s="1"/>
  <c r="P76" i="10"/>
  <c r="Q76" i="10" s="1"/>
  <c r="R76" i="10" s="1"/>
  <c r="P75" i="10"/>
  <c r="Q75" i="10" s="1"/>
  <c r="R75" i="10" s="1"/>
  <c r="P74" i="10"/>
  <c r="Q74" i="10" s="1"/>
  <c r="R74" i="10" s="1"/>
  <c r="P73" i="10"/>
  <c r="Q73" i="10" s="1"/>
  <c r="R73" i="10" s="1"/>
  <c r="P72" i="10"/>
  <c r="Q72" i="10" s="1"/>
  <c r="R72" i="10" s="1"/>
  <c r="P71" i="10"/>
  <c r="Q71" i="10" s="1"/>
  <c r="R71" i="10" s="1"/>
  <c r="P70" i="10"/>
  <c r="Q70" i="10" s="1"/>
  <c r="R70" i="10" s="1"/>
  <c r="P69" i="10"/>
  <c r="Q69" i="10" s="1"/>
  <c r="R69" i="10" s="1"/>
  <c r="P68" i="10"/>
  <c r="Q68" i="10" s="1"/>
  <c r="R68" i="10" s="1"/>
  <c r="P67" i="10"/>
  <c r="Q67" i="10" s="1"/>
  <c r="R67" i="10" s="1"/>
  <c r="P66" i="10"/>
  <c r="Q66" i="10" s="1"/>
  <c r="R66" i="10" s="1"/>
  <c r="P59" i="10"/>
  <c r="P58" i="10"/>
  <c r="P57" i="10"/>
  <c r="P49" i="10"/>
  <c r="P48" i="10"/>
  <c r="Q48" i="10" s="1"/>
  <c r="R48" i="10" s="1"/>
  <c r="P47" i="10"/>
  <c r="P46" i="10"/>
  <c r="P39" i="10"/>
  <c r="P38" i="10"/>
  <c r="P37" i="10"/>
  <c r="Q37" i="10" s="1"/>
  <c r="R37" i="10" s="1"/>
  <c r="P36" i="10"/>
  <c r="Q36" i="10" s="1"/>
  <c r="R36" i="10" s="1"/>
  <c r="P29" i="10"/>
  <c r="Q29" i="10" s="1"/>
  <c r="P28" i="10"/>
  <c r="Q28" i="10" s="1"/>
  <c r="R28" i="10" s="1"/>
  <c r="P27" i="10"/>
  <c r="P26" i="10"/>
  <c r="P25" i="10"/>
  <c r="P24" i="10"/>
  <c r="Q24" i="10" s="1"/>
  <c r="R24" i="10" s="1"/>
  <c r="P23" i="10"/>
  <c r="Q23" i="10" s="1"/>
  <c r="P22" i="10"/>
  <c r="P21" i="10"/>
  <c r="P20" i="10"/>
  <c r="P19" i="10"/>
  <c r="P18" i="10"/>
  <c r="Q18" i="10" s="1"/>
  <c r="R18" i="10" s="1"/>
  <c r="P17" i="10"/>
  <c r="Q17" i="10" s="1"/>
  <c r="P15" i="10"/>
  <c r="P14" i="10"/>
  <c r="Q14" i="3"/>
  <c r="R14" i="3" s="1"/>
  <c r="Q15" i="3"/>
  <c r="R15" i="3" s="1"/>
  <c r="Q17" i="3"/>
  <c r="S17" i="3" s="1"/>
  <c r="R17" i="3"/>
  <c r="Q18" i="3"/>
  <c r="R18" i="3"/>
  <c r="S18" i="3"/>
  <c r="Q19" i="3"/>
  <c r="R19" i="3"/>
  <c r="S19" i="3"/>
  <c r="Q20" i="3"/>
  <c r="R20" i="3" s="1"/>
  <c r="Q21" i="3"/>
  <c r="S21" i="3" s="1"/>
  <c r="R21" i="3"/>
  <c r="Q22" i="3"/>
  <c r="R22" i="3"/>
  <c r="S22" i="3"/>
  <c r="Q23" i="3"/>
  <c r="R23" i="3"/>
  <c r="S23" i="3"/>
  <c r="Q24" i="3"/>
  <c r="R24" i="3" s="1"/>
  <c r="Q25" i="3"/>
  <c r="S25" i="3" s="1"/>
  <c r="R25" i="3"/>
  <c r="Q26" i="3"/>
  <c r="R26" i="3"/>
  <c r="S26" i="3"/>
  <c r="Q27" i="3"/>
  <c r="R27" i="3"/>
  <c r="S27" i="3"/>
  <c r="Q28" i="3"/>
  <c r="R28" i="3" s="1"/>
  <c r="Q29" i="3"/>
  <c r="S29" i="3" s="1"/>
  <c r="R29" i="3"/>
  <c r="Q30" i="3"/>
  <c r="R30" i="3"/>
  <c r="S30" i="3"/>
  <c r="Q31" i="3"/>
  <c r="R31" i="3"/>
  <c r="S31" i="3"/>
  <c r="Q32" i="3"/>
  <c r="Q38" i="3"/>
  <c r="R38" i="3"/>
  <c r="S38" i="3"/>
  <c r="Q39" i="3"/>
  <c r="R39" i="3" s="1"/>
  <c r="S39" i="3" s="1"/>
  <c r="Q40" i="3"/>
  <c r="R40" i="3" s="1"/>
  <c r="Q41" i="3"/>
  <c r="S41" i="3" s="1"/>
  <c r="R41" i="3"/>
  <c r="Q48" i="3"/>
  <c r="R48" i="3" s="1"/>
  <c r="Q49" i="3"/>
  <c r="S49" i="3" s="1"/>
  <c r="R49" i="3"/>
  <c r="Q50" i="3"/>
  <c r="R50" i="3"/>
  <c r="S50" i="3"/>
  <c r="Q51" i="3"/>
  <c r="R51" i="3" s="1"/>
  <c r="S51" i="3" s="1"/>
  <c r="Q52" i="3"/>
  <c r="R52" i="3" s="1"/>
  <c r="Q60" i="3"/>
  <c r="R60" i="3" s="1"/>
  <c r="S60" i="3" s="1"/>
  <c r="Q61" i="3"/>
  <c r="R61" i="3" s="1"/>
  <c r="Q62" i="3"/>
  <c r="S62" i="3" s="1"/>
  <c r="R62" i="3"/>
  <c r="Q69" i="3"/>
  <c r="R69" i="3" s="1"/>
  <c r="S69" i="3" s="1"/>
  <c r="Q70" i="3"/>
  <c r="R70" i="3"/>
  <c r="S70" i="3" s="1"/>
  <c r="Q71" i="3"/>
  <c r="R71" i="3"/>
  <c r="S71" i="3"/>
  <c r="Q72" i="3"/>
  <c r="R72" i="3"/>
  <c r="S72" i="3"/>
  <c r="Q73" i="3"/>
  <c r="R73" i="3" s="1"/>
  <c r="S73" i="3" s="1"/>
  <c r="Q74" i="3"/>
  <c r="R74" i="3"/>
  <c r="S74" i="3" s="1"/>
  <c r="Q75" i="3"/>
  <c r="R75" i="3"/>
  <c r="S75" i="3"/>
  <c r="Q76" i="3"/>
  <c r="R76" i="3"/>
  <c r="S76" i="3"/>
  <c r="Q77" i="3"/>
  <c r="R77" i="3" s="1"/>
  <c r="S77" i="3" s="1"/>
  <c r="Q78" i="3"/>
  <c r="R78" i="3"/>
  <c r="S78" i="3" s="1"/>
  <c r="Q79" i="3"/>
  <c r="R79" i="3"/>
  <c r="S79" i="3"/>
  <c r="Q80" i="3"/>
  <c r="R80" i="3"/>
  <c r="S80" i="3"/>
  <c r="Q81" i="3"/>
  <c r="R81" i="3" s="1"/>
  <c r="S81" i="3" s="1"/>
  <c r="Q82" i="3"/>
  <c r="R82" i="3"/>
  <c r="S82" i="3" s="1"/>
  <c r="Q89" i="3"/>
  <c r="R89" i="3" s="1"/>
  <c r="S89" i="3" s="1"/>
  <c r="S90" i="3" s="1"/>
  <c r="Q96" i="3"/>
  <c r="R96" i="3" s="1"/>
  <c r="S96" i="3" s="1"/>
  <c r="Q97" i="3"/>
  <c r="R97" i="3" s="1"/>
  <c r="Q98" i="3"/>
  <c r="S98" i="3" s="1"/>
  <c r="R98" i="3"/>
  <c r="Q99" i="3"/>
  <c r="R99" i="3"/>
  <c r="S99" i="3"/>
  <c r="Q100" i="3"/>
  <c r="R100" i="3" s="1"/>
  <c r="S100" i="3" s="1"/>
  <c r="Q101" i="3"/>
  <c r="R101" i="3" s="1"/>
  <c r="Q102" i="3"/>
  <c r="S102" i="3" s="1"/>
  <c r="R102" i="3"/>
  <c r="Q103" i="3"/>
  <c r="R103" i="3"/>
  <c r="S103" i="3"/>
  <c r="Q104" i="3"/>
  <c r="R104" i="3"/>
  <c r="S104" i="3"/>
  <c r="Q105" i="3"/>
  <c r="R105" i="3" s="1"/>
  <c r="Q106" i="3"/>
  <c r="S106" i="3" s="1"/>
  <c r="R106" i="3"/>
  <c r="Q107" i="3"/>
  <c r="R107" i="3"/>
  <c r="S107" i="3"/>
  <c r="Q108" i="3"/>
  <c r="R108" i="3"/>
  <c r="S108" i="3"/>
  <c r="Q109" i="3"/>
  <c r="R109" i="3" s="1"/>
  <c r="Q110" i="3"/>
  <c r="S110" i="3" s="1"/>
  <c r="R110" i="3"/>
  <c r="Q111" i="3"/>
  <c r="R111" i="3"/>
  <c r="S111" i="3"/>
  <c r="Q112" i="3"/>
  <c r="R112" i="3"/>
  <c r="S112" i="3"/>
  <c r="Q113" i="3"/>
  <c r="R113" i="3" s="1"/>
  <c r="Q114" i="3"/>
  <c r="S114" i="3" s="1"/>
  <c r="R114" i="3"/>
  <c r="Q115" i="3"/>
  <c r="R115" i="3"/>
  <c r="S115" i="3"/>
  <c r="Q116" i="3"/>
  <c r="R116" i="3"/>
  <c r="S116" i="3"/>
  <c r="Q117" i="3"/>
  <c r="R117" i="3" s="1"/>
  <c r="Q118" i="3"/>
  <c r="S118" i="3" s="1"/>
  <c r="R118" i="3"/>
  <c r="Q119" i="3"/>
  <c r="R119" i="3"/>
  <c r="S119" i="3"/>
  <c r="Q120" i="3"/>
  <c r="R120" i="3"/>
  <c r="S120" i="3"/>
  <c r="Q121" i="3"/>
  <c r="R121" i="3" s="1"/>
  <c r="Q122" i="3"/>
  <c r="S122" i="3" s="1"/>
  <c r="R122" i="3"/>
  <c r="Q123" i="3"/>
  <c r="R123" i="3"/>
  <c r="S123" i="3"/>
  <c r="Q124" i="3"/>
  <c r="R124" i="3"/>
  <c r="S124" i="3"/>
  <c r="Q125" i="3"/>
  <c r="R125" i="3" s="1"/>
  <c r="Q126" i="3"/>
  <c r="S126" i="3" s="1"/>
  <c r="R126" i="3"/>
  <c r="Q127" i="3"/>
  <c r="R127" i="3"/>
  <c r="S127" i="3"/>
  <c r="Q128" i="3"/>
  <c r="R128" i="3"/>
  <c r="S128" i="3"/>
  <c r="Q129" i="3"/>
  <c r="R129" i="3" s="1"/>
  <c r="Q130" i="3"/>
  <c r="S130" i="3" s="1"/>
  <c r="R130" i="3"/>
  <c r="Q131" i="3"/>
  <c r="R131" i="3"/>
  <c r="S131" i="3"/>
  <c r="Q132" i="3"/>
  <c r="R132" i="3"/>
  <c r="S132" i="3"/>
  <c r="Q133" i="3"/>
  <c r="R133" i="3" s="1"/>
  <c r="Q139" i="3"/>
  <c r="R139" i="3"/>
  <c r="S139" i="3"/>
  <c r="S140" i="3" s="1"/>
  <c r="Q140" i="3"/>
  <c r="Q145" i="3"/>
  <c r="R145" i="3"/>
  <c r="S145" i="3"/>
  <c r="Q146" i="3"/>
  <c r="R146" i="3"/>
  <c r="S146" i="3"/>
  <c r="Q147" i="3"/>
  <c r="R147" i="3" s="1"/>
  <c r="S147" i="3"/>
  <c r="Q148" i="3"/>
  <c r="R148" i="3"/>
  <c r="S148" i="3"/>
  <c r="Q149" i="3"/>
  <c r="R149" i="3"/>
  <c r="S149" i="3"/>
  <c r="Q150" i="3"/>
  <c r="R150" i="3" s="1"/>
  <c r="S150" i="3"/>
  <c r="Q151" i="3"/>
  <c r="R151" i="3" s="1"/>
  <c r="S151" i="3"/>
  <c r="Q152" i="3"/>
  <c r="R152" i="3"/>
  <c r="S152" i="3"/>
  <c r="Q153" i="3"/>
  <c r="R153" i="3"/>
  <c r="S153" i="3"/>
  <c r="Q154" i="3"/>
  <c r="R154" i="3" s="1"/>
  <c r="S154" i="3"/>
  <c r="Q155" i="3"/>
  <c r="R155" i="3" s="1"/>
  <c r="S155" i="3"/>
  <c r="Q156" i="3"/>
  <c r="R156" i="3"/>
  <c r="S156" i="3"/>
  <c r="Q157" i="3"/>
  <c r="R157" i="3"/>
  <c r="S157" i="3"/>
  <c r="Q158" i="3"/>
  <c r="R158" i="3"/>
  <c r="S158" i="3"/>
  <c r="Q159" i="3"/>
  <c r="R159" i="3" s="1"/>
  <c r="S159" i="3"/>
  <c r="Q160" i="3"/>
  <c r="R160" i="3"/>
  <c r="S160" i="3"/>
  <c r="Q161" i="3"/>
  <c r="R161" i="3"/>
  <c r="S161" i="3"/>
  <c r="Q162" i="3"/>
  <c r="R162" i="3"/>
  <c r="S162" i="3"/>
  <c r="Q163" i="3"/>
  <c r="R163" i="3" s="1"/>
  <c r="S163" i="3"/>
  <c r="Q164" i="3"/>
  <c r="R164" i="3"/>
  <c r="S164" i="3"/>
  <c r="Q165" i="3"/>
  <c r="R165" i="3"/>
  <c r="S165" i="3"/>
  <c r="Q166" i="3"/>
  <c r="R166" i="3"/>
  <c r="S166" i="3"/>
  <c r="Q167" i="3"/>
  <c r="R167" i="3" s="1"/>
  <c r="S167" i="3"/>
  <c r="Q168" i="3"/>
  <c r="R168" i="3"/>
  <c r="S168" i="3"/>
  <c r="Q169" i="3"/>
  <c r="R169" i="3"/>
  <c r="S169" i="3"/>
  <c r="Q170" i="3"/>
  <c r="R170" i="3"/>
  <c r="S170" i="3"/>
  <c r="Q171" i="3"/>
  <c r="R171" i="3" s="1"/>
  <c r="Q172" i="3"/>
  <c r="S172" i="3" s="1"/>
  <c r="R172" i="3"/>
  <c r="Q173" i="3"/>
  <c r="R173" i="3"/>
  <c r="S173" i="3"/>
  <c r="Q174" i="3"/>
  <c r="R174" i="3"/>
  <c r="S174" i="3"/>
  <c r="Q175" i="3"/>
  <c r="Q181" i="3"/>
  <c r="R181" i="3"/>
  <c r="S181" i="3"/>
  <c r="S183" i="3" s="1"/>
  <c r="Q182" i="3"/>
  <c r="R182" i="3"/>
  <c r="S182" i="3"/>
  <c r="Q183" i="3"/>
  <c r="Q188" i="3"/>
  <c r="R188" i="3"/>
  <c r="S188" i="3"/>
  <c r="Q189" i="3"/>
  <c r="R189" i="3"/>
  <c r="S189" i="3"/>
  <c r="Q190" i="3"/>
  <c r="R190" i="3" s="1"/>
  <c r="S190" i="3" s="1"/>
  <c r="Q191" i="3"/>
  <c r="R191" i="3"/>
  <c r="S191" i="3" s="1"/>
  <c r="Q192" i="3"/>
  <c r="R192" i="3"/>
  <c r="S192" i="3"/>
  <c r="Q193" i="3"/>
  <c r="R193" i="3" s="1"/>
  <c r="S193" i="3" s="1"/>
  <c r="Q194" i="3"/>
  <c r="R194" i="3" s="1"/>
  <c r="S194" i="3" s="1"/>
  <c r="Q200" i="3"/>
  <c r="R200" i="3" s="1"/>
  <c r="S200" i="3"/>
  <c r="Q201" i="3"/>
  <c r="R201" i="3" s="1"/>
  <c r="Q202" i="3"/>
  <c r="S202" i="3" s="1"/>
  <c r="R202" i="3"/>
  <c r="Q203" i="3"/>
  <c r="R203" i="3"/>
  <c r="S203" i="3"/>
  <c r="Q204" i="3"/>
  <c r="R204" i="3" s="1"/>
  <c r="S204" i="3"/>
  <c r="Q205" i="3"/>
  <c r="R205" i="3" s="1"/>
  <c r="D208" i="3"/>
  <c r="D210" i="3" s="1"/>
  <c r="Q14" i="2"/>
  <c r="S14" i="2" s="1"/>
  <c r="R14" i="2"/>
  <c r="Q15" i="2"/>
  <c r="R15" i="2"/>
  <c r="S15" i="2"/>
  <c r="Q17" i="2"/>
  <c r="R17" i="2" s="1"/>
  <c r="S17" i="2" s="1"/>
  <c r="Q18" i="2"/>
  <c r="R18" i="2" s="1"/>
  <c r="Q19" i="2"/>
  <c r="S19" i="2" s="1"/>
  <c r="R19" i="2"/>
  <c r="Q20" i="2"/>
  <c r="R20" i="2"/>
  <c r="S20" i="2"/>
  <c r="Q21" i="2"/>
  <c r="R21" i="2" s="1"/>
  <c r="S21" i="2" s="1"/>
  <c r="Q22" i="2"/>
  <c r="R22" i="2" s="1"/>
  <c r="Q23" i="2"/>
  <c r="S23" i="2" s="1"/>
  <c r="R23" i="2"/>
  <c r="Q24" i="2"/>
  <c r="R24" i="2"/>
  <c r="S24" i="2"/>
  <c r="Q25" i="2"/>
  <c r="R25" i="2" s="1"/>
  <c r="S25" i="2" s="1"/>
  <c r="Q26" i="2"/>
  <c r="R26" i="2" s="1"/>
  <c r="Q27" i="2"/>
  <c r="S27" i="2" s="1"/>
  <c r="R27" i="2"/>
  <c r="Q28" i="2"/>
  <c r="R28" i="2"/>
  <c r="S28" i="2"/>
  <c r="Q29" i="2"/>
  <c r="R29" i="2" s="1"/>
  <c r="S29" i="2" s="1"/>
  <c r="Q30" i="2"/>
  <c r="R30" i="2" s="1"/>
  <c r="Q31" i="2"/>
  <c r="S31" i="2" s="1"/>
  <c r="R31" i="2"/>
  <c r="Q32" i="2"/>
  <c r="R32" i="2"/>
  <c r="S32" i="2"/>
  <c r="Q33" i="2"/>
  <c r="R33" i="2" s="1"/>
  <c r="S33" i="2" s="1"/>
  <c r="Q34" i="2"/>
  <c r="Q40" i="2"/>
  <c r="R40" i="2"/>
  <c r="S40" i="2"/>
  <c r="Q41" i="2"/>
  <c r="R41" i="2" s="1"/>
  <c r="S41" i="2" s="1"/>
  <c r="Q42" i="2"/>
  <c r="R42" i="2" s="1"/>
  <c r="Q43" i="2"/>
  <c r="S43" i="2" s="1"/>
  <c r="R43" i="2"/>
  <c r="Q50" i="2"/>
  <c r="R50" i="2" s="1"/>
  <c r="Q51" i="2"/>
  <c r="S51" i="2" s="1"/>
  <c r="R51" i="2"/>
  <c r="Q52" i="2"/>
  <c r="R52" i="2"/>
  <c r="S52" i="2"/>
  <c r="Q53" i="2"/>
  <c r="R53" i="2" s="1"/>
  <c r="S53" i="2" s="1"/>
  <c r="Q54" i="2"/>
  <c r="R54" i="2" s="1"/>
  <c r="Q62" i="2"/>
  <c r="R62" i="2" s="1"/>
  <c r="S62" i="2" s="1"/>
  <c r="Q63" i="2"/>
  <c r="R63" i="2" s="1"/>
  <c r="Q64" i="2"/>
  <c r="S64" i="2" s="1"/>
  <c r="R64" i="2"/>
  <c r="Q71" i="2"/>
  <c r="R71" i="2" s="1"/>
  <c r="S71" i="2" s="1"/>
  <c r="Q72" i="2"/>
  <c r="R72" i="2"/>
  <c r="S72" i="2" s="1"/>
  <c r="Q73" i="2"/>
  <c r="R73" i="2"/>
  <c r="S73" i="2"/>
  <c r="Q74" i="2"/>
  <c r="R74" i="2" s="1"/>
  <c r="S74" i="2" s="1"/>
  <c r="Q75" i="2"/>
  <c r="R75" i="2" s="1"/>
  <c r="S75" i="2" s="1"/>
  <c r="Q76" i="2"/>
  <c r="R76" i="2"/>
  <c r="S76" i="2" s="1"/>
  <c r="Q77" i="2"/>
  <c r="R77" i="2"/>
  <c r="S77" i="2"/>
  <c r="Q78" i="2"/>
  <c r="R78" i="2" s="1"/>
  <c r="S78" i="2" s="1"/>
  <c r="Q79" i="2"/>
  <c r="R79" i="2" s="1"/>
  <c r="S79" i="2" s="1"/>
  <c r="Q80" i="2"/>
  <c r="R80" i="2"/>
  <c r="S80" i="2" s="1"/>
  <c r="Q81" i="2"/>
  <c r="R81" i="2"/>
  <c r="S81" i="2"/>
  <c r="Q82" i="2"/>
  <c r="R82" i="2" s="1"/>
  <c r="S82" i="2" s="1"/>
  <c r="Q83" i="2"/>
  <c r="R83" i="2" s="1"/>
  <c r="S83" i="2" s="1"/>
  <c r="Q84" i="2"/>
  <c r="R84" i="2"/>
  <c r="S84" i="2" s="1"/>
  <c r="Q85" i="2"/>
  <c r="R85" i="2"/>
  <c r="S85" i="2"/>
  <c r="Q92" i="2"/>
  <c r="Q93" i="2" s="1"/>
  <c r="R92" i="2"/>
  <c r="S92" i="2" s="1"/>
  <c r="S93" i="2" s="1"/>
  <c r="Q99" i="2"/>
  <c r="R99" i="2" s="1"/>
  <c r="Q100" i="2"/>
  <c r="S100" i="2" s="1"/>
  <c r="R100" i="2"/>
  <c r="Q101" i="2"/>
  <c r="R101" i="2"/>
  <c r="S101" i="2"/>
  <c r="Q102" i="2"/>
  <c r="R102" i="2" s="1"/>
  <c r="S102" i="2" s="1"/>
  <c r="Q103" i="2"/>
  <c r="R103" i="2" s="1"/>
  <c r="Q104" i="2"/>
  <c r="S104" i="2" s="1"/>
  <c r="R104" i="2"/>
  <c r="Q105" i="2"/>
  <c r="R105" i="2"/>
  <c r="S105" i="2"/>
  <c r="Q106" i="2"/>
  <c r="R106" i="2" s="1"/>
  <c r="S106" i="2" s="1"/>
  <c r="Q107" i="2"/>
  <c r="R107" i="2" s="1"/>
  <c r="Q108" i="2"/>
  <c r="S108" i="2" s="1"/>
  <c r="R108" i="2"/>
  <c r="Q109" i="2"/>
  <c r="R109" i="2"/>
  <c r="S109" i="2"/>
  <c r="Q110" i="2"/>
  <c r="R110" i="2" s="1"/>
  <c r="S110" i="2" s="1"/>
  <c r="Q111" i="2"/>
  <c r="R111" i="2" s="1"/>
  <c r="Q112" i="2"/>
  <c r="S112" i="2" s="1"/>
  <c r="R112" i="2"/>
  <c r="Q113" i="2"/>
  <c r="R113" i="2"/>
  <c r="S113" i="2"/>
  <c r="Q114" i="2"/>
  <c r="R114" i="2" s="1"/>
  <c r="S114" i="2" s="1"/>
  <c r="Q115" i="2"/>
  <c r="R115" i="2" s="1"/>
  <c r="Q116" i="2"/>
  <c r="S116" i="2" s="1"/>
  <c r="R116" i="2"/>
  <c r="Q117" i="2"/>
  <c r="R117" i="2"/>
  <c r="S117" i="2"/>
  <c r="Q118" i="2"/>
  <c r="R118" i="2" s="1"/>
  <c r="S118" i="2" s="1"/>
  <c r="Q119" i="2"/>
  <c r="R119" i="2" s="1"/>
  <c r="Q120" i="2"/>
  <c r="S120" i="2" s="1"/>
  <c r="R120" i="2"/>
  <c r="Q121" i="2"/>
  <c r="R121" i="2"/>
  <c r="S121" i="2"/>
  <c r="Q122" i="2"/>
  <c r="R122" i="2" s="1"/>
  <c r="S122" i="2" s="1"/>
  <c r="Q123" i="2"/>
  <c r="R123" i="2" s="1"/>
  <c r="Q124" i="2"/>
  <c r="S124" i="2" s="1"/>
  <c r="R124" i="2"/>
  <c r="Q125" i="2"/>
  <c r="R125" i="2"/>
  <c r="S125" i="2"/>
  <c r="Q126" i="2"/>
  <c r="R126" i="2" s="1"/>
  <c r="S126" i="2" s="1"/>
  <c r="Q127" i="2"/>
  <c r="R127" i="2" s="1"/>
  <c r="Q128" i="2"/>
  <c r="S128" i="2" s="1"/>
  <c r="R128" i="2"/>
  <c r="Q129" i="2"/>
  <c r="R129" i="2"/>
  <c r="S129" i="2"/>
  <c r="Q130" i="2"/>
  <c r="R130" i="2" s="1"/>
  <c r="S130" i="2" s="1"/>
  <c r="Q131" i="2"/>
  <c r="R131" i="2" s="1"/>
  <c r="Q132" i="2"/>
  <c r="S132" i="2" s="1"/>
  <c r="R132" i="2"/>
  <c r="Q133" i="2"/>
  <c r="R133" i="2"/>
  <c r="S133" i="2"/>
  <c r="Q134" i="2"/>
  <c r="R134" i="2" s="1"/>
  <c r="S134" i="2" s="1"/>
  <c r="Q135" i="2"/>
  <c r="R135" i="2" s="1"/>
  <c r="Q136" i="2"/>
  <c r="S136" i="2" s="1"/>
  <c r="R136" i="2"/>
  <c r="Q137" i="2"/>
  <c r="R137" i="2"/>
  <c r="S137" i="2"/>
  <c r="Q143" i="2"/>
  <c r="Q144" i="2" s="1"/>
  <c r="R143" i="2"/>
  <c r="S143" i="2"/>
  <c r="S144" i="2"/>
  <c r="Q149" i="2"/>
  <c r="R149" i="2" s="1"/>
  <c r="S149" i="2"/>
  <c r="Q150" i="2"/>
  <c r="R150" i="2"/>
  <c r="S150" i="2"/>
  <c r="Q151" i="2"/>
  <c r="R151" i="2"/>
  <c r="S151" i="2"/>
  <c r="S179" i="2" s="1"/>
  <c r="Q152" i="2"/>
  <c r="R152" i="2" s="1"/>
  <c r="S152" i="2"/>
  <c r="Q153" i="2"/>
  <c r="R153" i="2" s="1"/>
  <c r="S153" i="2"/>
  <c r="Q154" i="2"/>
  <c r="R154" i="2"/>
  <c r="S154" i="2"/>
  <c r="Q155" i="2"/>
  <c r="R155" i="2"/>
  <c r="S155" i="2"/>
  <c r="Q156" i="2"/>
  <c r="R156" i="2" s="1"/>
  <c r="S156" i="2"/>
  <c r="Q157" i="2"/>
  <c r="R157" i="2" s="1"/>
  <c r="S157" i="2"/>
  <c r="Q158" i="2"/>
  <c r="R158" i="2"/>
  <c r="S158" i="2"/>
  <c r="Q159" i="2"/>
  <c r="R159" i="2"/>
  <c r="S159" i="2"/>
  <c r="Q160" i="2"/>
  <c r="R160" i="2" s="1"/>
  <c r="S160" i="2"/>
  <c r="Q161" i="2"/>
  <c r="R161" i="2" s="1"/>
  <c r="S161" i="2"/>
  <c r="Q162" i="2"/>
  <c r="R162" i="2"/>
  <c r="S162" i="2"/>
  <c r="Q163" i="2"/>
  <c r="R163" i="2"/>
  <c r="S163" i="2"/>
  <c r="Q164" i="2"/>
  <c r="R164" i="2" s="1"/>
  <c r="S164" i="2"/>
  <c r="Q165" i="2"/>
  <c r="R165" i="2" s="1"/>
  <c r="S165" i="2"/>
  <c r="Q166" i="2"/>
  <c r="R166" i="2"/>
  <c r="S166" i="2"/>
  <c r="Q167" i="2"/>
  <c r="R167" i="2"/>
  <c r="S167" i="2"/>
  <c r="Q168" i="2"/>
  <c r="R168" i="2" s="1"/>
  <c r="S168" i="2"/>
  <c r="Q169" i="2"/>
  <c r="R169" i="2" s="1"/>
  <c r="S169" i="2"/>
  <c r="Q170" i="2"/>
  <c r="R170" i="2"/>
  <c r="S170" i="2"/>
  <c r="Q171" i="2"/>
  <c r="R171" i="2"/>
  <c r="S171" i="2"/>
  <c r="Q172" i="2"/>
  <c r="R172" i="2" s="1"/>
  <c r="S172" i="2"/>
  <c r="Q173" i="2"/>
  <c r="R173" i="2" s="1"/>
  <c r="S173" i="2"/>
  <c r="Q174" i="2"/>
  <c r="S174" i="2" s="1"/>
  <c r="R174" i="2"/>
  <c r="Q175" i="2"/>
  <c r="R175" i="2"/>
  <c r="S175" i="2"/>
  <c r="Q176" i="2"/>
  <c r="R176" i="2" s="1"/>
  <c r="S176" i="2"/>
  <c r="Q177" i="2"/>
  <c r="R177" i="2" s="1"/>
  <c r="S177" i="2"/>
  <c r="Q178" i="2"/>
  <c r="R178" i="2"/>
  <c r="S178" i="2"/>
  <c r="Q185" i="2"/>
  <c r="R185" i="2" s="1"/>
  <c r="Q186" i="2"/>
  <c r="R186" i="2"/>
  <c r="S186" i="2"/>
  <c r="Q192" i="2"/>
  <c r="R192" i="2" s="1"/>
  <c r="S192" i="2" s="1"/>
  <c r="Q193" i="2"/>
  <c r="R193" i="2"/>
  <c r="S193" i="2" s="1"/>
  <c r="Q194" i="2"/>
  <c r="R194" i="2"/>
  <c r="S194" i="2"/>
  <c r="Q195" i="2"/>
  <c r="R195" i="2" s="1"/>
  <c r="S195" i="2" s="1"/>
  <c r="Q196" i="2"/>
  <c r="R196" i="2" s="1"/>
  <c r="S196" i="2" s="1"/>
  <c r="Q197" i="2"/>
  <c r="R197" i="2"/>
  <c r="S197" i="2" s="1"/>
  <c r="Q198" i="2"/>
  <c r="R198" i="2"/>
  <c r="S198" i="2"/>
  <c r="Q204" i="2"/>
  <c r="S204" i="2" s="1"/>
  <c r="R204" i="2"/>
  <c r="Q205" i="2"/>
  <c r="R205" i="2"/>
  <c r="S205" i="2"/>
  <c r="Q206" i="2"/>
  <c r="R206" i="2" s="1"/>
  <c r="S206" i="2"/>
  <c r="Q207" i="2"/>
  <c r="R207" i="2" s="1"/>
  <c r="Q208" i="2"/>
  <c r="S208" i="2" s="1"/>
  <c r="R208" i="2"/>
  <c r="Q209" i="2"/>
  <c r="R209" i="2"/>
  <c r="S209" i="2"/>
  <c r="D212" i="2"/>
  <c r="D214" i="2"/>
  <c r="P168" i="10" l="1"/>
  <c r="R151" i="10"/>
  <c r="R93" i="10"/>
  <c r="R102" i="10"/>
  <c r="Q175" i="10"/>
  <c r="P120" i="10"/>
  <c r="P60" i="10"/>
  <c r="R78" i="10"/>
  <c r="Q86" i="10"/>
  <c r="R86" i="10" s="1"/>
  <c r="Q106" i="10"/>
  <c r="R106" i="10" s="1"/>
  <c r="Q174" i="10"/>
  <c r="Q178" i="10"/>
  <c r="Q57" i="10"/>
  <c r="R57" i="10" s="1"/>
  <c r="Q91" i="10"/>
  <c r="R91" i="10" s="1"/>
  <c r="R29" i="10"/>
  <c r="Q49" i="10"/>
  <c r="R49" i="10" s="1"/>
  <c r="Q25" i="10"/>
  <c r="R25" i="10" s="1"/>
  <c r="Q21" i="10"/>
  <c r="R21" i="10" s="1"/>
  <c r="Q14" i="10"/>
  <c r="R14" i="10" s="1"/>
  <c r="Q100" i="10"/>
  <c r="R100" i="10" s="1"/>
  <c r="Q113" i="10"/>
  <c r="R113" i="10" s="1"/>
  <c r="Q22" i="10"/>
  <c r="R22" i="10" s="1"/>
  <c r="Q116" i="10"/>
  <c r="R116" i="10" s="1"/>
  <c r="R150" i="10"/>
  <c r="R154" i="10" s="1"/>
  <c r="Q150" i="10"/>
  <c r="Q20" i="10"/>
  <c r="R20" i="10" s="1"/>
  <c r="Q46" i="10"/>
  <c r="R46" i="10" s="1"/>
  <c r="Q15" i="10"/>
  <c r="R15" i="10" s="1"/>
  <c r="P30" i="10"/>
  <c r="Q59" i="10"/>
  <c r="R59" i="10" s="1"/>
  <c r="Q92" i="10"/>
  <c r="R92" i="10" s="1"/>
  <c r="Q108" i="10"/>
  <c r="R108" i="10" s="1"/>
  <c r="P154" i="10"/>
  <c r="Q58" i="10"/>
  <c r="R58" i="10" s="1"/>
  <c r="R23" i="10"/>
  <c r="Q26" i="10"/>
  <c r="R26" i="10" s="1"/>
  <c r="Q38" i="10"/>
  <c r="R38" i="10" s="1"/>
  <c r="P78" i="10"/>
  <c r="Q88" i="10"/>
  <c r="R88" i="10" s="1"/>
  <c r="R17" i="10"/>
  <c r="Q19" i="10"/>
  <c r="R19" i="10" s="1"/>
  <c r="Q27" i="10"/>
  <c r="R27" i="10" s="1"/>
  <c r="P40" i="10"/>
  <c r="Q39" i="10"/>
  <c r="R39" i="10" s="1"/>
  <c r="Q47" i="10"/>
  <c r="R47" i="10" s="1"/>
  <c r="P50" i="10"/>
  <c r="Q89" i="10"/>
  <c r="R89" i="10" s="1"/>
  <c r="Q104" i="10"/>
  <c r="R104" i="10" s="1"/>
  <c r="P126" i="10"/>
  <c r="Q125" i="10"/>
  <c r="P179" i="10"/>
  <c r="R173" i="10"/>
  <c r="Q173" i="10"/>
  <c r="R177" i="10"/>
  <c r="Q177" i="10"/>
  <c r="Q96" i="10"/>
  <c r="R96" i="10" s="1"/>
  <c r="Q99" i="10"/>
  <c r="R99" i="10" s="1"/>
  <c r="Q103" i="10"/>
  <c r="R103" i="10" s="1"/>
  <c r="Q107" i="10"/>
  <c r="R107" i="10" s="1"/>
  <c r="Q112" i="10"/>
  <c r="R112" i="10" s="1"/>
  <c r="Q115" i="10"/>
  <c r="R115" i="10" s="1"/>
  <c r="Q131" i="10"/>
  <c r="Q161" i="10"/>
  <c r="R161" i="10" s="1"/>
  <c r="R168" i="10" s="1"/>
  <c r="Q176" i="10"/>
  <c r="S195" i="3"/>
  <c r="S83" i="3"/>
  <c r="S175" i="3"/>
  <c r="Q206" i="3"/>
  <c r="Q195" i="3"/>
  <c r="Q134" i="3"/>
  <c r="Q90" i="3"/>
  <c r="Q53" i="3"/>
  <c r="S14" i="3"/>
  <c r="S205" i="3"/>
  <c r="S201" i="3"/>
  <c r="S171" i="3"/>
  <c r="S133" i="3"/>
  <c r="S129" i="3"/>
  <c r="S125" i="3"/>
  <c r="S121" i="3"/>
  <c r="S117" i="3"/>
  <c r="S113" i="3"/>
  <c r="S109" i="3"/>
  <c r="S105" i="3"/>
  <c r="S101" i="3"/>
  <c r="S97" i="3"/>
  <c r="S134" i="3" s="1"/>
  <c r="Q83" i="3"/>
  <c r="Q63" i="3"/>
  <c r="S61" i="3"/>
  <c r="S63" i="3" s="1"/>
  <c r="S52" i="3"/>
  <c r="S48" i="3"/>
  <c r="S53" i="3" s="1"/>
  <c r="Q42" i="3"/>
  <c r="S40" i="3"/>
  <c r="S42" i="3" s="1"/>
  <c r="S28" i="3"/>
  <c r="S24" i="3"/>
  <c r="S20" i="3"/>
  <c r="S15" i="3"/>
  <c r="S199" i="2"/>
  <c r="S86" i="2"/>
  <c r="S44" i="2"/>
  <c r="Q55" i="2"/>
  <c r="S207" i="2"/>
  <c r="S210" i="2" s="1"/>
  <c r="Q187" i="2"/>
  <c r="S185" i="2"/>
  <c r="S187" i="2" s="1"/>
  <c r="Q179" i="2"/>
  <c r="S135" i="2"/>
  <c r="S131" i="2"/>
  <c r="S127" i="2"/>
  <c r="S123" i="2"/>
  <c r="S119" i="2"/>
  <c r="S115" i="2"/>
  <c r="S111" i="2"/>
  <c r="S107" i="2"/>
  <c r="S103" i="2"/>
  <c r="S99" i="2"/>
  <c r="Q65" i="2"/>
  <c r="S63" i="2"/>
  <c r="S65" i="2" s="1"/>
  <c r="S54" i="2"/>
  <c r="S50" i="2"/>
  <c r="Q44" i="2"/>
  <c r="S42" i="2"/>
  <c r="S30" i="2"/>
  <c r="S26" i="2"/>
  <c r="S22" i="2"/>
  <c r="S18" i="2"/>
  <c r="S34" i="2" s="1"/>
  <c r="Q210" i="2"/>
  <c r="Q199" i="2"/>
  <c r="Q138" i="2"/>
  <c r="Q86" i="2"/>
  <c r="R120" i="10" l="1"/>
  <c r="R179" i="10"/>
  <c r="R60" i="10"/>
  <c r="R40" i="10"/>
  <c r="R30" i="10"/>
  <c r="R50" i="10"/>
  <c r="S32" i="3"/>
  <c r="S206" i="3"/>
  <c r="S55" i="2"/>
  <c r="S138" i="2"/>
</calcChain>
</file>

<file path=xl/comments1.xml><?xml version="1.0" encoding="utf-8"?>
<comments xmlns="http://schemas.openxmlformats.org/spreadsheetml/2006/main">
  <authors>
    <author/>
  </authors>
  <commentList>
    <comment ref="G149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
Demande d'échantillonnage </t>
        </r>
      </text>
    </comment>
    <comment ref="G1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
Demande d'échantillonnage </t>
        </r>
      </text>
    </comment>
    <comment ref="G1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Demande d'échantillonnage </t>
        </r>
      </text>
    </comment>
    <comment ref="G15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Demande d'échantillonnage </t>
        </r>
      </text>
    </comment>
    <comment ref="G15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Demande d'échantillonnage </t>
        </r>
      </text>
    </comment>
    <comment ref="G157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Demande d'échantillonnage </t>
        </r>
      </text>
    </comment>
    <comment ref="G15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Demande d'échantillonnage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14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
Demande d'échantillonnage </t>
        </r>
      </text>
    </comment>
    <comment ref="G14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
Demande d'échantillonnage </t>
        </r>
      </text>
    </comment>
    <comment ref="G1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Demande d'échantillonnage </t>
        </r>
      </text>
    </comment>
    <comment ref="G151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Demande d'échantillonnage </t>
        </r>
      </text>
    </comment>
    <comment ref="G15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Demande d'échantillonnage </t>
        </r>
      </text>
    </comment>
    <comment ref="G15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Demande d'échantillonnage </t>
        </r>
      </text>
    </comment>
    <comment ref="G1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resp. cuisine:
</t>
        </r>
        <r>
          <rPr>
            <sz val="9"/>
            <color rgb="FF000000"/>
            <rFont val="Tahoma"/>
            <family val="2"/>
            <charset val="1"/>
          </rPr>
          <t xml:space="preserve">Demande d'échantillonnage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131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resp. cuisine:
</t>
        </r>
        <r>
          <rPr>
            <sz val="9"/>
            <color indexed="8"/>
            <rFont val="Tahoma"/>
            <family val="2"/>
            <charset val="1"/>
          </rPr>
          <t xml:space="preserve">
Demande d'échantillonnage </t>
        </r>
      </text>
    </comment>
    <comment ref="G132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resp. cuisine:
</t>
        </r>
        <r>
          <rPr>
            <sz val="9"/>
            <color indexed="8"/>
            <rFont val="Tahoma"/>
            <family val="2"/>
            <charset val="1"/>
          </rPr>
          <t xml:space="preserve">
Demande d'échantillonnage </t>
        </r>
      </text>
    </comment>
    <comment ref="G136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resp. cuisine:
</t>
        </r>
        <r>
          <rPr>
            <sz val="9"/>
            <color indexed="8"/>
            <rFont val="Tahoma"/>
            <family val="2"/>
            <charset val="1"/>
          </rPr>
          <t xml:space="preserve">Demande d'échantillonnage </t>
        </r>
      </text>
    </comment>
    <comment ref="G137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resp. cuisine:
</t>
        </r>
        <r>
          <rPr>
            <sz val="9"/>
            <color indexed="8"/>
            <rFont val="Tahoma"/>
            <family val="2"/>
            <charset val="1"/>
          </rPr>
          <t xml:space="preserve">Demande d'échantillonnage </t>
        </r>
      </text>
    </comment>
    <comment ref="G138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resp. cuisine:
</t>
        </r>
        <r>
          <rPr>
            <sz val="9"/>
            <color indexed="8"/>
            <rFont val="Tahoma"/>
            <family val="2"/>
            <charset val="1"/>
          </rPr>
          <t xml:space="preserve">Demande d'échantillonnage </t>
        </r>
      </text>
    </comment>
    <comment ref="G139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resp. cuisine:
</t>
        </r>
        <r>
          <rPr>
            <sz val="9"/>
            <color indexed="8"/>
            <rFont val="Tahoma"/>
            <family val="2"/>
            <charset val="1"/>
          </rPr>
          <t xml:space="preserve">Demande d'échantillonnage </t>
        </r>
      </text>
    </comment>
    <comment ref="G140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resp. cuisine:
</t>
        </r>
        <r>
          <rPr>
            <sz val="9"/>
            <color indexed="8"/>
            <rFont val="Tahoma"/>
            <family val="2"/>
            <charset val="1"/>
          </rPr>
          <t xml:space="preserve">Demande d'échantillonnage </t>
        </r>
      </text>
    </comment>
  </commentList>
</comments>
</file>

<file path=xl/sharedStrings.xml><?xml version="1.0" encoding="utf-8"?>
<sst xmlns="http://schemas.openxmlformats.org/spreadsheetml/2006/main" count="2560" uniqueCount="375">
  <si>
    <t xml:space="preserve">Le responsable, </t>
  </si>
  <si>
    <t>PRIX TOTAL T.T.C.</t>
  </si>
  <si>
    <t>T.V.A.</t>
  </si>
  <si>
    <t>Le ,</t>
  </si>
  <si>
    <t>A</t>
  </si>
  <si>
    <t>PRIX TOTAL H.T.</t>
  </si>
  <si>
    <t>TOTAUX LOT 8-: VIANDES FRAICHES EN CC</t>
  </si>
  <si>
    <t>OUI</t>
  </si>
  <si>
    <t>130G</t>
  </si>
  <si>
    <t xml:space="preserve">BOYAU naturel </t>
  </si>
  <si>
    <t>SAUCISSE de Toulouse O/P</t>
  </si>
  <si>
    <t>PORC</t>
  </si>
  <si>
    <t xml:space="preserve">TRIPES </t>
  </si>
  <si>
    <t>BOEUF</t>
  </si>
  <si>
    <t>70g</t>
  </si>
  <si>
    <t>Viande de Bœuf/agneau et ou mouton</t>
  </si>
  <si>
    <t>merguez</t>
  </si>
  <si>
    <t>BŒUF/MOUTON</t>
  </si>
  <si>
    <t>Chipolata O/P</t>
  </si>
  <si>
    <t xml:space="preserve">PORC </t>
  </si>
  <si>
    <t>Boudin Blanc</t>
  </si>
  <si>
    <t>Frais ou ultra-frais : sous vide, sous atmosphère ou vrac (caisse de préférence)</t>
  </si>
  <si>
    <t>Boudin Noir</t>
  </si>
  <si>
    <t>Observations</t>
  </si>
  <si>
    <t xml:space="preserve"> TOTAL T.T.C.</t>
  </si>
  <si>
    <t>TVA</t>
  </si>
  <si>
    <t>TOTAL H.T.</t>
  </si>
  <si>
    <t>Prix au kg</t>
  </si>
  <si>
    <t>Quantité en kg</t>
  </si>
  <si>
    <t>Échantillon demandé</t>
  </si>
  <si>
    <t>Conservateurs</t>
  </si>
  <si>
    <t>Variante proposée par le fournisseur</t>
  </si>
  <si>
    <t>Labellisation demandée : option Label Rouge, STG ou équivalent</t>
  </si>
  <si>
    <t>DLC</t>
  </si>
  <si>
    <t>Maturation</t>
  </si>
  <si>
    <t>Conditionnement</t>
  </si>
  <si>
    <t>Taille des morceaux</t>
  </si>
  <si>
    <t>Nature des morceaux</t>
  </si>
  <si>
    <t>Catégorie choisie</t>
  </si>
  <si>
    <t>Libellé</t>
  </si>
  <si>
    <t xml:space="preserve">Animal </t>
  </si>
  <si>
    <t>Code produit</t>
  </si>
  <si>
    <t>LOT  8 : Viandes fraîches issues de circuits courts de commercialisation</t>
  </si>
  <si>
    <t>TOTAUX LOT 7 - SAUCISSERIE ET CHAIR</t>
  </si>
  <si>
    <t>Saucisse de Strasbourg</t>
  </si>
  <si>
    <t>Saucisse de Francfort</t>
  </si>
  <si>
    <t>Saucisses fumées</t>
  </si>
  <si>
    <t>110 g</t>
  </si>
  <si>
    <t>Sans colorant</t>
  </si>
  <si>
    <t>Crépinettes</t>
  </si>
  <si>
    <t>Pavé de vire</t>
  </si>
  <si>
    <t>Andouillettes</t>
  </si>
  <si>
    <t>8j</t>
  </si>
  <si>
    <t>30% de MG Maximum</t>
  </si>
  <si>
    <t>Chair à saucisse</t>
  </si>
  <si>
    <t>LOT 7 : SAUCISSERIE ET CHAIR</t>
  </si>
  <si>
    <t>TOTAUX LOT 6 B - CHARCUTERIE ISSUE DE L'AGRICULTURE BIOLOGIQUE OU EQUIVALENT</t>
  </si>
  <si>
    <t>8 jours</t>
  </si>
  <si>
    <t xml:space="preserve"> 55 ou 150g</t>
  </si>
  <si>
    <t xml:space="preserve">&gt;20% de MG </t>
  </si>
  <si>
    <t>boyau naturel non étuvé                nature ou oignon/persil                                    sans colorant</t>
  </si>
  <si>
    <t>saucisse de Toulouse</t>
  </si>
  <si>
    <t>LOT 6 B : CHARCUTERIE ISSUE DE L'AGRICULTURE BIOLOGIQUE OU EQUIVALENT</t>
  </si>
  <si>
    <t>TOTAUX LOT 6 - CHARCUTERIE</t>
  </si>
  <si>
    <t>Mini  14j</t>
  </si>
  <si>
    <t>1 kg</t>
  </si>
  <si>
    <t>Pâté</t>
  </si>
  <si>
    <t>LAPIN</t>
  </si>
  <si>
    <t>1,5 kg</t>
  </si>
  <si>
    <t xml:space="preserve">&gt;30% de MG </t>
  </si>
  <si>
    <t>en rouleau                100% canard</t>
  </si>
  <si>
    <t>mousse de canard</t>
  </si>
  <si>
    <t>CANARD</t>
  </si>
  <si>
    <t>attention doublon avec le porc sauf si demande de échine cuite….</t>
  </si>
  <si>
    <t>Echine</t>
  </si>
  <si>
    <t>Echine demi-sel</t>
  </si>
  <si>
    <t>2kg</t>
  </si>
  <si>
    <t>ROTI SAVOYARD</t>
  </si>
  <si>
    <t>ROTI ORLOFF</t>
  </si>
  <si>
    <t>Saucisson sec</t>
  </si>
  <si>
    <t>500GR</t>
  </si>
  <si>
    <t>Chorizo</t>
  </si>
  <si>
    <t>OUI pour voir si rachat</t>
  </si>
  <si>
    <t>60GR</t>
  </si>
  <si>
    <t>Tranche</t>
  </si>
  <si>
    <t>Pâté en croûte</t>
  </si>
  <si>
    <t>1,5KG</t>
  </si>
  <si>
    <t>Salami</t>
  </si>
  <si>
    <t>10KG</t>
  </si>
  <si>
    <t>Choucroute cuite</t>
  </si>
  <si>
    <t>Andouille</t>
  </si>
  <si>
    <t>110g /tranche                               ±10g</t>
  </si>
  <si>
    <t>moulé avec couenne</t>
  </si>
  <si>
    <t>Jambon à griller tranché</t>
  </si>
  <si>
    <t>6 kg environ</t>
  </si>
  <si>
    <t>Jambon à griller entier</t>
  </si>
  <si>
    <t>Jambon braisé entier</t>
  </si>
  <si>
    <t>2 kg</t>
  </si>
  <si>
    <t>tête roulée</t>
  </si>
  <si>
    <t>Petit salé cuit</t>
  </si>
  <si>
    <t>Cervelas</t>
  </si>
  <si>
    <t>5KG</t>
  </si>
  <si>
    <t xml:space="preserve">sans os       </t>
  </si>
  <si>
    <t>Jambon sec</t>
  </si>
  <si>
    <t>Jambon sec tranché</t>
  </si>
  <si>
    <t>2,5 kg</t>
  </si>
  <si>
    <t>35% de MG Maximum</t>
  </si>
  <si>
    <t>gros hachage</t>
  </si>
  <si>
    <t>rosette</t>
  </si>
  <si>
    <t>24% de MG Maximum</t>
  </si>
  <si>
    <t>boyau naturel fumé</t>
  </si>
  <si>
    <t>saucisson à l'ail fumé</t>
  </si>
  <si>
    <t>29% de MG Maximum</t>
  </si>
  <si>
    <t>pâté de foie supérieur</t>
  </si>
  <si>
    <t>2-2,5 kg</t>
  </si>
  <si>
    <t>40% de MG Maximum</t>
  </si>
  <si>
    <t>rillettes de porc</t>
  </si>
  <si>
    <t>25% de MG Maximum</t>
  </si>
  <si>
    <t>pâté de campagne</t>
  </si>
  <si>
    <t>15% de MG Maximum</t>
  </si>
  <si>
    <t>boyau naturel</t>
  </si>
  <si>
    <t>andouille de Vire véritable</t>
  </si>
  <si>
    <t>tranché par 20 tranches</t>
  </si>
  <si>
    <t xml:space="preserve">&lt;4% de  MG </t>
  </si>
  <si>
    <t xml:space="preserve">découenné dégraissé          </t>
  </si>
  <si>
    <t>jambon supérieur</t>
  </si>
  <si>
    <t>22% de  MG Maximum</t>
  </si>
  <si>
    <t>jambon BRAISER</t>
  </si>
  <si>
    <t>3 kg environ</t>
  </si>
  <si>
    <t>8% de  MG Maximum</t>
  </si>
  <si>
    <t>jambon A GRILLER</t>
  </si>
  <si>
    <t>Barquette de 1 kg</t>
  </si>
  <si>
    <t>20% de  MG Maximum</t>
  </si>
  <si>
    <t>découennés                                      standard                                 sans cartilage</t>
  </si>
  <si>
    <t>lardons fumés</t>
  </si>
  <si>
    <t>5% de  MG Maximum</t>
  </si>
  <si>
    <t xml:space="preserve">                                    standard                                 sans cartilage</t>
  </si>
  <si>
    <t>Dés d'épaule</t>
  </si>
  <si>
    <t>LOT 6 : CHARCUTERIE</t>
  </si>
  <si>
    <t>TOTAUX LOT 5 B - VOLAILLE ISSUE DE L'AGRICULTURE BIOLOGIQUE OU EQUIVALENT</t>
  </si>
  <si>
    <t xml:space="preserve">environ 1,5 kg      </t>
  </si>
  <si>
    <t>entier                                              frais PAC</t>
  </si>
  <si>
    <t>AB</t>
  </si>
  <si>
    <t>poulets PAC</t>
  </si>
  <si>
    <t>POULET</t>
  </si>
  <si>
    <t>LOT 5 B : VOLAILLE ET LAPIN ISSUS DE L'AGRICULTURE BIOLOGIQUE OU EQUIVALENT</t>
  </si>
  <si>
    <t>TOTAUX LOT 5 - VOLAILLE</t>
  </si>
  <si>
    <t>150gr</t>
  </si>
  <si>
    <t>découpe</t>
  </si>
  <si>
    <t xml:space="preserve">COQ </t>
  </si>
  <si>
    <t>300GR</t>
  </si>
  <si>
    <t>Morceaux</t>
  </si>
  <si>
    <t>COQ</t>
  </si>
  <si>
    <t>120 g                                     et 140g</t>
  </si>
  <si>
    <t>100% volaille                                escalope entière               sans barde                           sans ficelle                        sans crépinette              Certifié sans porc</t>
  </si>
  <si>
    <t>paupiettes de volaille</t>
  </si>
  <si>
    <t>PAUPIETTE</t>
  </si>
  <si>
    <t>160-180g</t>
  </si>
  <si>
    <t>entier                                   frais</t>
  </si>
  <si>
    <t>de canette</t>
  </si>
  <si>
    <t>cuisse</t>
  </si>
  <si>
    <t>350g</t>
  </si>
  <si>
    <t>de canard</t>
  </si>
  <si>
    <t>filet</t>
  </si>
  <si>
    <t>180-220g</t>
  </si>
  <si>
    <t>cuisse de poule d’éjointée</t>
  </si>
  <si>
    <t>standard</t>
  </si>
  <si>
    <t>POULE</t>
  </si>
  <si>
    <t>60gr, 80gr ou 100gr (1-1,2 kg)</t>
  </si>
  <si>
    <t>entière                                 frais</t>
  </si>
  <si>
    <t xml:space="preserve">classe A </t>
  </si>
  <si>
    <t>escalope</t>
  </si>
  <si>
    <t>1-1,2 kg</t>
  </si>
  <si>
    <t>poule</t>
  </si>
  <si>
    <t>Cuisse</t>
  </si>
  <si>
    <t>PINTADE</t>
  </si>
  <si>
    <t>classe A PAC            entier</t>
  </si>
  <si>
    <t>pintade</t>
  </si>
  <si>
    <t>Barquette de 1kg</t>
  </si>
  <si>
    <t>Dés</t>
  </si>
  <si>
    <t>DINDE</t>
  </si>
  <si>
    <t>Par tranche de 10</t>
  </si>
  <si>
    <t>jambon</t>
  </si>
  <si>
    <t>Sot-l’y-laisse</t>
  </si>
  <si>
    <t>100 ou 120g</t>
  </si>
  <si>
    <t>blanc plein filet certifié sans porc</t>
  </si>
  <si>
    <t>véritable escalope panée</t>
  </si>
  <si>
    <t>20-30g</t>
  </si>
  <si>
    <t>blanc</t>
  </si>
  <si>
    <t>émincés</t>
  </si>
  <si>
    <t>140g    */- 10g</t>
  </si>
  <si>
    <t>Conditionnement sous vide poche de 5 filets environ</t>
  </si>
  <si>
    <t>1 kg au minimum</t>
  </si>
  <si>
    <t>Sous vide par environ 5 filets</t>
  </si>
  <si>
    <t>125GR</t>
  </si>
  <si>
    <t>Escalope Viennoise</t>
  </si>
  <si>
    <t>140-160g</t>
  </si>
  <si>
    <t>Osso Bucco</t>
  </si>
  <si>
    <t>125gr</t>
  </si>
  <si>
    <t>Certifié sans porc</t>
  </si>
  <si>
    <t>Cordon bleu frais</t>
  </si>
  <si>
    <t>Pourcentage de farce : 50 % farce de dinde et 50 % d'escalope de dinde   Certifié sans porc</t>
  </si>
  <si>
    <t>Paupiette</t>
  </si>
  <si>
    <t>Chausson bolognaise</t>
  </si>
  <si>
    <t>Cuit lamelle</t>
  </si>
  <si>
    <t>Emince kebab</t>
  </si>
  <si>
    <t xml:space="preserve">sans barde sans légumes </t>
  </si>
  <si>
    <t>Brochette</t>
  </si>
  <si>
    <t>(120g maxi)impossible poids moyen 1,7kg</t>
  </si>
  <si>
    <t>60-80g</t>
  </si>
  <si>
    <t>sans os                          sans peau                     rouge</t>
  </si>
  <si>
    <t>sauté</t>
  </si>
  <si>
    <t xml:space="preserve">sans peau </t>
  </si>
  <si>
    <t>Nugget's</t>
  </si>
  <si>
    <t>50GR</t>
  </si>
  <si>
    <t>Crousty chicken</t>
  </si>
  <si>
    <t>foie denervé</t>
  </si>
  <si>
    <t>foie</t>
  </si>
  <si>
    <t>Poulet</t>
  </si>
  <si>
    <t xml:space="preserve">                                  hauts de cuisses déjointés</t>
  </si>
  <si>
    <t xml:space="preserve">standard </t>
  </si>
  <si>
    <t xml:space="preserve"> 80-120g     </t>
  </si>
  <si>
    <t xml:space="preserve"> pilon déjointés  </t>
  </si>
  <si>
    <t xml:space="preserve">180-220g     </t>
  </si>
  <si>
    <t xml:space="preserve">cuisses de poulet déjointées       </t>
  </si>
  <si>
    <t>Label Rouge – Volailles fermières de Normandie</t>
  </si>
  <si>
    <t xml:space="preserve">certifié: 1-1,2 kg      </t>
  </si>
  <si>
    <t>1,2 kg Mini</t>
  </si>
  <si>
    <t xml:space="preserve">entier   ou                           découpé en 6                           sans tête                           sans foie               </t>
  </si>
  <si>
    <t>rable</t>
  </si>
  <si>
    <t>LOT 5 : VOLAILLE ET LAPIN</t>
  </si>
  <si>
    <t>TOTAUX LOT 4 - VIANDE PORCINE ISSUE DE L'AGRICULTURE BIOLOGIQUE</t>
  </si>
  <si>
    <t>5j</t>
  </si>
  <si>
    <t>140g</t>
  </si>
  <si>
    <t>piécé                   dans le carré/filet</t>
  </si>
  <si>
    <t>qualitative</t>
  </si>
  <si>
    <t>roti</t>
  </si>
  <si>
    <t>LOT 4B : VIANDE PORCINE ISSUE DE L'AGRICULTURE BIOLOGIQUE</t>
  </si>
  <si>
    <t>TOTAUX LOT 4 - VIANDE PORCINE</t>
  </si>
  <si>
    <t>140 g</t>
  </si>
  <si>
    <t>Brochettes</t>
  </si>
  <si>
    <t>15jours</t>
  </si>
  <si>
    <t>Travers</t>
  </si>
  <si>
    <t>Palette fraîche</t>
  </si>
  <si>
    <t>Roti 1/2 sel</t>
  </si>
  <si>
    <t>15 jours</t>
  </si>
  <si>
    <t>Désossée</t>
  </si>
  <si>
    <t>Echine 1/2 Sel crue</t>
  </si>
  <si>
    <t>Filet mignon</t>
  </si>
  <si>
    <t>30g max                            épaisseur : 0,5 cm</t>
  </si>
  <si>
    <t>dans l'épaule et la palette</t>
  </si>
  <si>
    <t xml:space="preserve">à poêler uniquement </t>
  </si>
  <si>
    <t>40-60-80g</t>
  </si>
  <si>
    <t>sans os                               piécé                         dans l'épaule et la palette</t>
  </si>
  <si>
    <t>sautés</t>
  </si>
  <si>
    <t>Epaule 1/2 Sel</t>
  </si>
  <si>
    <t xml:space="preserve">dans la longe                  sans filet ni vertébres          sans barde                 non ficelée                          </t>
  </si>
  <si>
    <t>qualitatives</t>
  </si>
  <si>
    <t>longe</t>
  </si>
  <si>
    <t xml:space="preserve">dans la longe                  sans filet ni os             sans barde                 non ficelée                          </t>
  </si>
  <si>
    <t>qualitatifs</t>
  </si>
  <si>
    <t>echine sans os en pieces entiere</t>
  </si>
  <si>
    <t>échines</t>
  </si>
  <si>
    <t>100-110g      130-150g et      150-170g</t>
  </si>
  <si>
    <t>piécé</t>
  </si>
  <si>
    <t>echine</t>
  </si>
  <si>
    <t>côtes</t>
  </si>
  <si>
    <t xml:space="preserve">escalope </t>
  </si>
  <si>
    <t>LOT 4 : VIANDE PORCINE</t>
  </si>
  <si>
    <t>TOTAUX LOT 3 - STEAK HACHE FRAIS</t>
  </si>
  <si>
    <t>6 jours</t>
  </si>
  <si>
    <t>7-10 jours</t>
  </si>
  <si>
    <t>1kg</t>
  </si>
  <si>
    <t>pur bœuf &lt;15% MG rapport collagène/protides &lt;15%</t>
  </si>
  <si>
    <t>Egrené</t>
  </si>
  <si>
    <t>BŒUF</t>
  </si>
  <si>
    <t>15 j</t>
  </si>
  <si>
    <t>100gr</t>
  </si>
  <si>
    <t>haché seul</t>
  </si>
  <si>
    <t>Steak haché</t>
  </si>
  <si>
    <t xml:space="preserve">Frais ou ultra-frais : sous vide, sous atmosphère ou vrac (caisse de préférence) </t>
  </si>
  <si>
    <t>pur bœuf &lt;15% MG rapport collagène/protides &lt;15% Basse pression</t>
  </si>
  <si>
    <t>qualitatif</t>
  </si>
  <si>
    <t>LOT 3 :STEAK HACHE FRAIS</t>
  </si>
  <si>
    <t>TOTAUX LOT 2 - VIANDE OVINE</t>
  </si>
  <si>
    <t>agneau</t>
  </si>
  <si>
    <t>carré de cotes</t>
  </si>
  <si>
    <t>AGNEAU</t>
  </si>
  <si>
    <t xml:space="preserve">  découverte ou première ou baron ou filet</t>
  </si>
  <si>
    <t xml:space="preserve"> cotes</t>
  </si>
  <si>
    <t>10-15 j</t>
  </si>
  <si>
    <t>50gr</t>
  </si>
  <si>
    <t xml:space="preserve">                     uniquement dans l'épaule                        </t>
  </si>
  <si>
    <t>agneau                standard sans os</t>
  </si>
  <si>
    <t>Sauté</t>
  </si>
  <si>
    <t>standard sans os</t>
  </si>
  <si>
    <t>Epaule et os</t>
  </si>
  <si>
    <t>Gigot Sans os</t>
  </si>
  <si>
    <t xml:space="preserve">LOT 2 : VIANDE OVINE </t>
  </si>
  <si>
    <t>TOTAUX LOT 1B - VIANDE BOVINE ISSUE DE L'AGRICULTURE BIOLOGIQUE OU EQUIVALENT</t>
  </si>
  <si>
    <t>VEAU</t>
  </si>
  <si>
    <t>40-80 g</t>
  </si>
  <si>
    <t>Epaule  S/os</t>
  </si>
  <si>
    <t>A Braiser</t>
  </si>
  <si>
    <t xml:space="preserve">Sauté </t>
  </si>
  <si>
    <t>7 jours</t>
  </si>
  <si>
    <t xml:space="preserve">80 gr à 150 gr </t>
  </si>
  <si>
    <t xml:space="preserve">Steack haché </t>
  </si>
  <si>
    <t>Haché</t>
  </si>
  <si>
    <t>10-15 jours</t>
  </si>
  <si>
    <t>40/60/80</t>
  </si>
  <si>
    <t>piécés</t>
  </si>
  <si>
    <t xml:space="preserve">Qualitif sans os  </t>
  </si>
  <si>
    <t>bourguignon sauté</t>
  </si>
  <si>
    <t>LOT 1B :VIANDE BOVINE ISSUE DE L'AGRICULTURE BIOLOGIQUE OU EQUIVALENT</t>
  </si>
  <si>
    <t>TOTAUX LOT 1 - VIANDE BOVINE</t>
  </si>
  <si>
    <t>Escalopes milanaises</t>
  </si>
  <si>
    <t>150 g</t>
  </si>
  <si>
    <t>Côtes</t>
  </si>
  <si>
    <t>60-80 g</t>
  </si>
  <si>
    <t>Bas Carré Epaule  S/os</t>
  </si>
  <si>
    <t>2,5-3 kg</t>
  </si>
  <si>
    <t xml:space="preserve">Bas Carré épaule                                        sans barde             </t>
  </si>
  <si>
    <t>Rôtis</t>
  </si>
  <si>
    <t>15-20 jours</t>
  </si>
  <si>
    <t>140GR</t>
  </si>
  <si>
    <r>
      <rPr>
        <sz val="11"/>
        <color theme="1"/>
        <rFont val="Calibri"/>
        <family val="2"/>
        <scheme val="minor"/>
      </rPr>
      <t>Pourcentage de farce : 50 % farce de veau et 50 % d'escalope de veau</t>
    </r>
    <r>
      <rPr>
        <b/>
        <sz val="12"/>
        <color rgb="FFFF0000"/>
        <rFont val="Arial"/>
        <family val="2"/>
        <charset val="1"/>
      </rPr>
      <t>.Certifié sans porc</t>
    </r>
  </si>
  <si>
    <t>à bouillir</t>
  </si>
  <si>
    <t>Blanquette</t>
  </si>
  <si>
    <t>PAD</t>
  </si>
  <si>
    <t>Faux filet entier</t>
  </si>
  <si>
    <t>Foie</t>
  </si>
  <si>
    <t>coupés en dés</t>
  </si>
  <si>
    <t>Rognons</t>
  </si>
  <si>
    <t>très grosse pièces</t>
  </si>
  <si>
    <t xml:space="preserve">Crue </t>
  </si>
  <si>
    <t>Langue</t>
  </si>
  <si>
    <t>Cuite</t>
  </si>
  <si>
    <t>Dégraissé</t>
  </si>
  <si>
    <t>CAPA</t>
  </si>
  <si>
    <t>épaisseur max : 0,5                           poids max : 30g</t>
  </si>
  <si>
    <t>Emincé</t>
  </si>
  <si>
    <t>à poêler</t>
  </si>
  <si>
    <t>15j</t>
  </si>
  <si>
    <t>grosses pièces</t>
  </si>
  <si>
    <t>Morceaux entiers( tranche,tranche grasse ,Rhumsteck</t>
  </si>
  <si>
    <t>Rotis</t>
  </si>
  <si>
    <t>diamètre homogène sur la longueur</t>
  </si>
  <si>
    <t>sans ficelle     sans filet     sans barde</t>
  </si>
  <si>
    <t>Rôti</t>
  </si>
  <si>
    <t>&gt;Bavettes et entrecôtes</t>
  </si>
  <si>
    <t>PAD(Prêt à Decoupé)</t>
  </si>
  <si>
    <t>Bifteck spécifique</t>
  </si>
  <si>
    <t>15-20 j</t>
  </si>
  <si>
    <t xml:space="preserve">Qualitif sans os             maigre gélatineux      </t>
  </si>
  <si>
    <t xml:space="preserve">LOT 1 : VIANDE BOVINE </t>
  </si>
  <si>
    <t xml:space="preserve">MARCHE COMPORTANT 12 LOTS DISTINCTS </t>
  </si>
  <si>
    <t>ETAT DES BESOINS / MARCHE DES VIANDES ET DE CHARCUTERIE</t>
  </si>
  <si>
    <t>Email : int.061004y@ac-caen.fr</t>
  </si>
  <si>
    <t>Tél : 02.33.29.49.61</t>
  </si>
  <si>
    <t>61000 Alençon</t>
  </si>
  <si>
    <t>25 rue Marcel Mezen</t>
  </si>
  <si>
    <t>Lycée Marcel Mezen</t>
  </si>
  <si>
    <t>blanc certifié sans porc</t>
  </si>
  <si>
    <t>entier Grosse pièces</t>
  </si>
  <si>
    <t>Pourcentage de farce : 50 % farce de veau et 50 % d'escalope de veau   Certifié sans porc</t>
  </si>
  <si>
    <t>1,2 Mini</t>
  </si>
  <si>
    <r>
      <rPr>
        <sz val="11"/>
        <color theme="1"/>
        <rFont val="Calibri"/>
        <family val="2"/>
        <scheme val="minor"/>
      </rPr>
      <t>Pourcentage de farce : 50 % farce de veau et 50 % d'escalope de veau</t>
    </r>
    <r>
      <rPr>
        <b/>
        <sz val="12"/>
        <color indexed="10"/>
        <rFont val="Arial"/>
        <family val="2"/>
        <charset val="1"/>
      </rPr>
      <t>.Certifié sans porc</t>
    </r>
  </si>
  <si>
    <t>190gr</t>
  </si>
  <si>
    <t>JAMBON CRU fumé</t>
  </si>
  <si>
    <t>Lycée Marguerite de Navarre</t>
  </si>
  <si>
    <t xml:space="preserve">Avenue du Général Leclerc </t>
  </si>
  <si>
    <t>Tél : 02.33.80,33,50</t>
  </si>
  <si>
    <t>Email : int.0610002w@ac-caen.fr</t>
  </si>
  <si>
    <t xml:space="preserve">MARCHE COMPORTANT 10 LOTS DISTINCTS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</si>
</sst>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&quot; €&quot;"/>
    <numFmt numFmtId="165" formatCode="#,##0.000&quot; €&quot;"/>
    <numFmt numFmtId="166" formatCode="#,##0.00&quot; €&quot;;[Red]\-#,##0.00&quot; €&quot;"/>
    <numFmt numFmtId="167" formatCode="0.00\ %"/>
    <numFmt numFmtId="168" formatCode="#,##0.00\ [$€-40C];\-#,##0.00\ [$€-40C]"/>
    <numFmt numFmtId="169" formatCode="0\ %"/>
    <numFmt numFmtId="170" formatCode="_-* #,##0.00\ _€_-;\-* #,##0.00\ _€_-;_-* \-??\ _€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4"/>
      <name val="Arial"/>
      <family val="2"/>
      <charset val="1"/>
    </font>
    <font>
      <sz val="10"/>
      <color rgb="FF0000FF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9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b/>
      <sz val="10"/>
      <color indexed="10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2"/>
      <color indexed="10"/>
      <name val="Arial"/>
      <family val="2"/>
      <charset val="1"/>
    </font>
    <font>
      <sz val="10"/>
      <color indexed="12"/>
      <name val="Arial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00FF00"/>
        <bgColor rgb="FF33CCCC"/>
      </patternFill>
    </fill>
    <fill>
      <patternFill patternType="solid">
        <fgColor rgb="FFC0C0C0"/>
        <bgColor rgb="FFCCCCFF"/>
      </patternFill>
    </fill>
    <fill>
      <patternFill patternType="solid">
        <fgColor rgb="FFCC99FF"/>
        <bgColor rgb="FF9999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60"/>
      </patternFill>
    </fill>
    <fill>
      <patternFill patternType="solid">
        <fgColor indexed="47"/>
        <bgColor indexed="22"/>
      </patternFill>
    </fill>
    <fill>
      <patternFill patternType="solid">
        <fgColor indexed="40"/>
        <bgColor indexed="49"/>
      </patternFill>
    </fill>
    <fill>
      <patternFill patternType="solid">
        <fgColor indexed="50"/>
        <bgColor indexed="51"/>
      </patternFill>
    </fill>
    <fill>
      <patternFill patternType="solid">
        <fgColor indexed="13"/>
        <bgColor indexed="13"/>
      </patternFill>
    </fill>
    <fill>
      <patternFill patternType="solid">
        <fgColor indexed="11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FF000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9" fontId="1" fillId="0" borderId="0" applyBorder="0" applyProtection="0"/>
    <xf numFmtId="170" fontId="1" fillId="0" borderId="0" applyBorder="0" applyProtection="0"/>
    <xf numFmtId="0" fontId="3" fillId="7" borderId="14" applyProtection="0"/>
    <xf numFmtId="0" fontId="14" fillId="0" borderId="0"/>
    <xf numFmtId="9" fontId="14" fillId="0" borderId="0" applyFill="0" applyBorder="0" applyAlignment="0" applyProtection="0"/>
    <xf numFmtId="170" fontId="14" fillId="0" borderId="0" applyFill="0" applyBorder="0" applyAlignment="0" applyProtection="0"/>
    <xf numFmtId="0" fontId="15" fillId="18" borderId="19" applyNumberFormat="0" applyAlignment="0" applyProtection="0"/>
  </cellStyleXfs>
  <cellXfs count="307">
    <xf numFmtId="0" fontId="0" fillId="0" borderId="0" xfId="0"/>
    <xf numFmtId="0" fontId="1" fillId="0" borderId="0" xfId="1"/>
    <xf numFmtId="0" fontId="1" fillId="0" borderId="0" xfId="1" applyFont="1"/>
    <xf numFmtId="164" fontId="1" fillId="0" borderId="0" xfId="1" applyNumberFormat="1" applyFont="1"/>
    <xf numFmtId="1" fontId="1" fillId="0" borderId="0" xfId="1" applyNumberFormat="1" applyFont="1"/>
    <xf numFmtId="0" fontId="2" fillId="2" borderId="0" xfId="1" applyFont="1" applyFill="1"/>
    <xf numFmtId="164" fontId="1" fillId="0" borderId="0" xfId="1" applyNumberFormat="1" applyFont="1" applyProtection="1">
      <protection locked="0"/>
    </xf>
    <xf numFmtId="1" fontId="1" fillId="0" borderId="0" xfId="1" applyNumberFormat="1" applyFont="1" applyProtection="1"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1" fillId="0" borderId="0" xfId="1" applyFont="1" applyBorder="1" applyAlignment="1">
      <alignment horizontal="center" vertical="center" wrapText="1"/>
    </xf>
    <xf numFmtId="164" fontId="1" fillId="3" borderId="0" xfId="1" applyNumberFormat="1" applyFont="1" applyFill="1" applyAlignment="1" applyProtection="1">
      <alignment horizontal="center" vertical="center" wrapText="1"/>
      <protection locked="0"/>
    </xf>
    <xf numFmtId="1" fontId="1" fillId="0" borderId="0" xfId="1" applyNumberFormat="1" applyFont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165" fontId="1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166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Alignment="1" applyProtection="1">
      <alignment horizontal="center" vertical="center" wrapText="1"/>
      <protection locked="0"/>
    </xf>
    <xf numFmtId="167" fontId="2" fillId="3" borderId="4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6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Font="1" applyAlignment="1">
      <alignment horizontal="center" vertical="center" wrapText="1"/>
    </xf>
    <xf numFmtId="164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1" applyFont="1" applyFill="1" applyAlignment="1" applyProtection="1">
      <alignment horizontal="center" vertical="center" wrapText="1"/>
      <protection locked="0"/>
    </xf>
    <xf numFmtId="168" fontId="1" fillId="0" borderId="8" xfId="1" applyNumberFormat="1" applyFont="1" applyBorder="1" applyAlignment="1" applyProtection="1">
      <alignment horizontal="center" vertical="center" wrapText="1"/>
      <protection locked="0"/>
    </xf>
    <xf numFmtId="164" fontId="1" fillId="0" borderId="8" xfId="1" applyNumberFormat="1" applyFont="1" applyBorder="1" applyAlignment="1" applyProtection="1">
      <alignment horizontal="center" vertical="center" wrapText="1"/>
      <protection locked="0"/>
    </xf>
    <xf numFmtId="164" fontId="0" fillId="0" borderId="8" xfId="2" applyNumberFormat="1" applyFont="1" applyBorder="1" applyAlignment="1" applyProtection="1">
      <alignment horizontal="center" vertical="center" wrapText="1"/>
      <protection locked="0"/>
    </xf>
    <xf numFmtId="1" fontId="1" fillId="0" borderId="8" xfId="1" applyNumberFormat="1" applyFont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0" borderId="8" xfId="1" applyFont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164" fontId="2" fillId="2" borderId="11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8" xfId="3" applyNumberFormat="1" applyFont="1" applyBorder="1" applyAlignment="1" applyProtection="1">
      <alignment horizontal="center" vertical="center" wrapText="1"/>
      <protection locked="0"/>
    </xf>
    <xf numFmtId="1" fontId="0" fillId="0" borderId="8" xfId="3" applyNumberFormat="1" applyFont="1" applyBorder="1" applyAlignment="1" applyProtection="1">
      <alignment horizontal="center" vertical="center" wrapText="1"/>
      <protection locked="0"/>
    </xf>
    <xf numFmtId="165" fontId="2" fillId="2" borderId="8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1" applyNumberFormat="1" applyFont="1" applyBorder="1" applyAlignment="1" applyProtection="1">
      <alignment horizontal="center" vertical="center" wrapText="1"/>
      <protection locked="0"/>
    </xf>
    <xf numFmtId="164" fontId="2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3" applyNumberFormat="1" applyFont="1" applyFill="1" applyBorder="1" applyAlignment="1" applyProtection="1">
      <alignment horizontal="center" vertical="center" wrapText="1"/>
      <protection locked="0"/>
    </xf>
    <xf numFmtId="164" fontId="2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1" applyFont="1" applyBorder="1" applyAlignment="1">
      <alignment horizontal="center" vertical="center" wrapText="1"/>
    </xf>
    <xf numFmtId="0" fontId="1" fillId="6" borderId="8" xfId="1" applyFont="1" applyFill="1" applyBorder="1" applyAlignment="1" applyProtection="1">
      <alignment horizontal="center" vertical="center" wrapText="1"/>
      <protection locked="0"/>
    </xf>
    <xf numFmtId="0" fontId="1" fillId="0" borderId="13" xfId="1" applyFont="1" applyBorder="1" applyAlignment="1" applyProtection="1">
      <alignment horizontal="center" vertical="center" wrapText="1"/>
      <protection locked="0"/>
    </xf>
    <xf numFmtId="0" fontId="1" fillId="6" borderId="0" xfId="1" applyFont="1" applyFill="1" applyBorder="1" applyAlignment="1">
      <alignment horizontal="center" vertical="center" wrapText="1"/>
    </xf>
    <xf numFmtId="168" fontId="1" fillId="6" borderId="8" xfId="1" applyNumberFormat="1" applyFont="1" applyFill="1" applyBorder="1" applyAlignment="1" applyProtection="1">
      <alignment horizontal="center" vertical="center" wrapText="1"/>
      <protection locked="0"/>
    </xf>
    <xf numFmtId="164" fontId="1" fillId="6" borderId="8" xfId="1" applyNumberFormat="1" applyFont="1" applyFill="1" applyBorder="1" applyAlignment="1" applyProtection="1">
      <alignment horizontal="center" vertical="center" wrapText="1"/>
      <protection locked="0"/>
    </xf>
    <xf numFmtId="164" fontId="0" fillId="6" borderId="8" xfId="2" applyNumberFormat="1" applyFont="1" applyFill="1" applyBorder="1" applyAlignment="1" applyProtection="1">
      <alignment horizontal="center" vertical="center" wrapText="1"/>
      <protection locked="0"/>
    </xf>
    <xf numFmtId="164" fontId="0" fillId="6" borderId="8" xfId="3" applyNumberFormat="1" applyFont="1" applyFill="1" applyBorder="1" applyAlignment="1" applyProtection="1">
      <alignment horizontal="center" vertical="center" wrapText="1"/>
      <protection locked="0"/>
    </xf>
    <xf numFmtId="1" fontId="0" fillId="6" borderId="8" xfId="3" applyNumberFormat="1" applyFont="1" applyFill="1" applyBorder="1" applyAlignment="1" applyProtection="1">
      <alignment horizontal="center" vertical="center" wrapText="1"/>
      <protection locked="0"/>
    </xf>
    <xf numFmtId="0" fontId="2" fillId="6" borderId="8" xfId="4" applyFont="1" applyFill="1" applyBorder="1" applyAlignment="1" applyProtection="1">
      <alignment horizontal="center" vertical="center" wrapText="1"/>
      <protection locked="0"/>
    </xf>
    <xf numFmtId="0" fontId="0" fillId="6" borderId="8" xfId="4" applyFont="1" applyFill="1" applyBorder="1" applyAlignment="1" applyProtection="1">
      <alignment horizontal="center" vertical="center" wrapText="1"/>
      <protection locked="0"/>
    </xf>
    <xf numFmtId="0" fontId="1" fillId="6" borderId="0" xfId="1" applyFont="1" applyFill="1" applyBorder="1" applyAlignment="1" applyProtection="1">
      <alignment horizontal="center" vertical="center" wrapText="1"/>
      <protection locked="0"/>
    </xf>
    <xf numFmtId="0" fontId="2" fillId="6" borderId="8" xfId="1" applyFont="1" applyFill="1" applyBorder="1" applyAlignment="1" applyProtection="1">
      <alignment horizontal="center" vertical="center" wrapText="1"/>
      <protection locked="0"/>
    </xf>
    <xf numFmtId="0" fontId="1" fillId="6" borderId="13" xfId="1" applyFont="1" applyFill="1" applyBorder="1" applyAlignment="1">
      <alignment horizontal="center" vertical="center" wrapText="1"/>
    </xf>
    <xf numFmtId="0" fontId="1" fillId="6" borderId="13" xfId="1" applyFont="1" applyFill="1" applyBorder="1" applyAlignment="1" applyProtection="1">
      <alignment horizontal="center" vertical="center" wrapText="1"/>
      <protection locked="0"/>
    </xf>
    <xf numFmtId="164" fontId="2" fillId="8" borderId="1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1" fillId="3" borderId="8" xfId="1" applyFont="1" applyFill="1" applyBorder="1" applyAlignment="1" applyProtection="1">
      <alignment horizontal="center" vertical="center" wrapText="1"/>
      <protection locked="0"/>
    </xf>
    <xf numFmtId="0" fontId="1" fillId="9" borderId="8" xfId="1" applyFill="1" applyBorder="1" applyAlignment="1" applyProtection="1">
      <alignment horizontal="center" vertical="center" wrapText="1"/>
      <protection locked="0"/>
    </xf>
    <xf numFmtId="164" fontId="0" fillId="10" borderId="8" xfId="3" applyNumberFormat="1" applyFont="1" applyFill="1" applyBorder="1" applyAlignment="1" applyProtection="1">
      <alignment horizontal="center" vertical="center" wrapText="1"/>
      <protection locked="0"/>
    </xf>
    <xf numFmtId="1" fontId="0" fillId="10" borderId="8" xfId="3" applyNumberFormat="1" applyFont="1" applyFill="1" applyBorder="1" applyAlignment="1" applyProtection="1">
      <alignment horizontal="center" vertical="center" wrapText="1"/>
      <protection locked="0"/>
    </xf>
    <xf numFmtId="0" fontId="2" fillId="11" borderId="8" xfId="1" applyFont="1" applyFill="1" applyBorder="1" applyAlignment="1" applyProtection="1">
      <alignment horizontal="center" vertical="center" wrapText="1"/>
      <protection locked="0"/>
    </xf>
    <xf numFmtId="0" fontId="1" fillId="10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1" fillId="0" borderId="8" xfId="1" applyBorder="1" applyAlignment="1" applyProtection="1">
      <alignment horizontal="center" vertical="center" wrapText="1"/>
      <protection locked="0"/>
    </xf>
    <xf numFmtId="1" fontId="2" fillId="0" borderId="0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Font="1" applyBorder="1" applyAlignment="1" applyProtection="1">
      <alignment horizontal="center" vertical="center" wrapText="1"/>
      <protection locked="0"/>
    </xf>
    <xf numFmtId="164" fontId="2" fillId="12" borderId="11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2" applyNumberFormat="1" applyFont="1" applyBorder="1" applyAlignment="1" applyProtection="1">
      <alignment horizontal="center" vertical="center" wrapText="1"/>
      <protection locked="0"/>
    </xf>
    <xf numFmtId="164" fontId="0" fillId="0" borderId="0" xfId="3" applyNumberFormat="1" applyFont="1" applyBorder="1" applyAlignment="1" applyProtection="1">
      <alignment horizontal="center" vertical="center" wrapText="1"/>
      <protection locked="0"/>
    </xf>
    <xf numFmtId="164" fontId="0" fillId="10" borderId="16" xfId="3" applyNumberFormat="1" applyFont="1" applyFill="1" applyBorder="1" applyAlignment="1" applyProtection="1">
      <alignment horizontal="center" vertical="center" wrapText="1"/>
      <protection locked="0"/>
    </xf>
    <xf numFmtId="1" fontId="0" fillId="10" borderId="16" xfId="3" applyNumberFormat="1" applyFont="1" applyFill="1" applyBorder="1" applyAlignment="1" applyProtection="1">
      <alignment horizontal="center" vertical="center" wrapText="1"/>
      <protection locked="0"/>
    </xf>
    <xf numFmtId="0" fontId="2" fillId="11" borderId="16" xfId="1" applyFont="1" applyFill="1" applyBorder="1" applyAlignment="1" applyProtection="1">
      <alignment horizontal="center" vertical="center" wrapText="1"/>
      <protection locked="0"/>
    </xf>
    <xf numFmtId="0" fontId="1" fillId="10" borderId="16" xfId="1" applyFont="1" applyFill="1" applyBorder="1" applyAlignment="1" applyProtection="1">
      <alignment horizontal="center" vertical="center" wrapText="1"/>
      <protection locked="0"/>
    </xf>
    <xf numFmtId="165" fontId="8" fillId="0" borderId="0" xfId="1" applyNumberFormat="1" applyFont="1" applyBorder="1" applyAlignment="1" applyProtection="1">
      <alignment horizontal="center" vertical="center" wrapText="1"/>
      <protection locked="0"/>
    </xf>
    <xf numFmtId="164" fontId="2" fillId="13" borderId="8" xfId="1" applyNumberFormat="1" applyFont="1" applyFill="1" applyBorder="1" applyAlignment="1" applyProtection="1">
      <alignment horizontal="center" vertical="center" wrapText="1"/>
      <protection locked="0"/>
    </xf>
    <xf numFmtId="164" fontId="1" fillId="3" borderId="0" xfId="1" applyNumberFormat="1" applyFont="1" applyFill="1" applyBorder="1" applyAlignment="1" applyProtection="1">
      <alignment horizontal="center" vertical="center" wrapText="1"/>
      <protection locked="0"/>
    </xf>
    <xf numFmtId="1" fontId="1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1" applyFont="1" applyFill="1" applyBorder="1" applyAlignment="1" applyProtection="1">
      <alignment horizontal="center" vertical="center" wrapText="1"/>
      <protection locked="0"/>
    </xf>
    <xf numFmtId="164" fontId="2" fillId="14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1" applyFont="1" applyFill="1" applyAlignment="1">
      <alignment horizontal="center" vertical="center" wrapText="1"/>
    </xf>
    <xf numFmtId="0" fontId="1" fillId="6" borderId="0" xfId="1" applyFont="1" applyFill="1" applyAlignment="1" applyProtection="1">
      <alignment horizontal="center" vertical="center" wrapText="1"/>
      <protection locked="0"/>
    </xf>
    <xf numFmtId="165" fontId="1" fillId="3" borderId="8" xfId="1" applyNumberFormat="1" applyFont="1" applyFill="1" applyBorder="1" applyAlignment="1" applyProtection="1">
      <alignment horizontal="center" vertical="center" wrapText="1"/>
      <protection locked="0"/>
    </xf>
    <xf numFmtId="164" fontId="2" fillId="15" borderId="15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15" xfId="1" applyNumberFormat="1" applyFont="1" applyBorder="1" applyAlignment="1" applyProtection="1">
      <alignment horizontal="center" vertical="center" wrapText="1"/>
      <protection locked="0"/>
    </xf>
    <xf numFmtId="164" fontId="0" fillId="0" borderId="15" xfId="2" applyNumberFormat="1" applyFont="1" applyBorder="1" applyAlignment="1" applyProtection="1">
      <alignment horizontal="center" vertical="center" wrapText="1"/>
      <protection locked="0"/>
    </xf>
    <xf numFmtId="164" fontId="0" fillId="0" borderId="15" xfId="3" applyNumberFormat="1" applyFont="1" applyBorder="1" applyAlignment="1" applyProtection="1">
      <alignment horizontal="center" vertical="center" wrapText="1"/>
      <protection locked="0"/>
    </xf>
    <xf numFmtId="1" fontId="0" fillId="0" borderId="15" xfId="3" applyNumberFormat="1" applyFont="1" applyBorder="1" applyAlignment="1" applyProtection="1">
      <alignment horizontal="center" vertical="center" wrapText="1"/>
      <protection locked="0"/>
    </xf>
    <xf numFmtId="0" fontId="2" fillId="2" borderId="15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1" applyFont="1" applyBorder="1" applyAlignment="1" applyProtection="1">
      <alignment horizontal="center" vertical="center" wrapText="1"/>
      <protection locked="0"/>
    </xf>
    <xf numFmtId="0" fontId="1" fillId="3" borderId="15" xfId="1" applyFont="1" applyFill="1" applyBorder="1" applyAlignment="1" applyProtection="1">
      <alignment horizontal="center" vertical="center" wrapText="1"/>
      <protection locked="0"/>
    </xf>
    <xf numFmtId="164" fontId="2" fillId="15" borderId="8" xfId="1" applyNumberFormat="1" applyFont="1" applyFill="1" applyBorder="1" applyAlignment="1" applyProtection="1">
      <alignment horizontal="center" vertical="center" wrapText="1"/>
      <protection locked="0"/>
    </xf>
    <xf numFmtId="164" fontId="0" fillId="10" borderId="17" xfId="3" applyNumberFormat="1" applyFont="1" applyFill="1" applyBorder="1" applyAlignment="1" applyProtection="1">
      <alignment horizontal="center" vertical="center" wrapText="1"/>
      <protection locked="0"/>
    </xf>
    <xf numFmtId="1" fontId="0" fillId="10" borderId="17" xfId="3" applyNumberFormat="1" applyFont="1" applyFill="1" applyBorder="1" applyAlignment="1" applyProtection="1">
      <alignment horizontal="center" vertical="center" wrapText="1"/>
    </xf>
    <xf numFmtId="0" fontId="2" fillId="11" borderId="17" xfId="1" applyFont="1" applyFill="1" applyBorder="1" applyAlignment="1" applyProtection="1">
      <alignment horizontal="center" vertical="center" wrapText="1"/>
    </xf>
    <xf numFmtId="0" fontId="2" fillId="11" borderId="17" xfId="1" applyFont="1" applyFill="1" applyBorder="1" applyAlignment="1" applyProtection="1">
      <alignment horizontal="center" vertical="center" wrapText="1"/>
      <protection locked="0"/>
    </xf>
    <xf numFmtId="0" fontId="1" fillId="10" borderId="17" xfId="1" applyFont="1" applyFill="1" applyBorder="1" applyAlignment="1" applyProtection="1">
      <alignment horizontal="center" vertical="center" wrapText="1"/>
      <protection locked="0"/>
    </xf>
    <xf numFmtId="1" fontId="0" fillId="0" borderId="8" xfId="3" applyNumberFormat="1" applyFont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1" fontId="1" fillId="6" borderId="8" xfId="1" applyNumberFormat="1" applyFont="1" applyFill="1" applyBorder="1" applyAlignment="1" applyProtection="1">
      <alignment horizontal="center" vertical="center" wrapText="1"/>
    </xf>
    <xf numFmtId="165" fontId="2" fillId="6" borderId="8" xfId="1" applyNumberFormat="1" applyFont="1" applyFill="1" applyBorder="1" applyAlignment="1" applyProtection="1">
      <alignment horizontal="center" vertical="center" wrapText="1"/>
    </xf>
    <xf numFmtId="165" fontId="2" fillId="6" borderId="8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8" xfId="1" applyNumberFormat="1" applyFont="1" applyFill="1" applyBorder="1" applyAlignment="1" applyProtection="1">
      <alignment horizontal="center" vertical="center" wrapText="1"/>
    </xf>
    <xf numFmtId="1" fontId="0" fillId="6" borderId="8" xfId="3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  <protection locked="0"/>
    </xf>
    <xf numFmtId="164" fontId="7" fillId="0" borderId="8" xfId="1" applyNumberFormat="1" applyFont="1" applyBorder="1" applyAlignment="1" applyProtection="1">
      <alignment horizontal="center" vertical="center" wrapText="1"/>
      <protection locked="0"/>
    </xf>
    <xf numFmtId="164" fontId="1" fillId="3" borderId="0" xfId="1" applyNumberFormat="1" applyFont="1" applyFill="1" applyProtection="1">
      <protection locked="0"/>
    </xf>
    <xf numFmtId="1" fontId="1" fillId="3" borderId="0" xfId="1" applyNumberFormat="1" applyFont="1" applyFill="1" applyProtection="1">
      <protection locked="0"/>
    </xf>
    <xf numFmtId="0" fontId="1" fillId="3" borderId="0" xfId="1" applyFont="1" applyFill="1" applyProtection="1">
      <protection locked="0"/>
    </xf>
    <xf numFmtId="164" fontId="10" fillId="3" borderId="0" xfId="1" applyNumberFormat="1" applyFont="1" applyFill="1" applyBorder="1" applyAlignment="1" applyProtection="1">
      <alignment horizontal="center"/>
      <protection locked="0"/>
    </xf>
    <xf numFmtId="0" fontId="11" fillId="3" borderId="0" xfId="1" applyFont="1" applyFill="1" applyProtection="1">
      <protection locked="0"/>
    </xf>
    <xf numFmtId="0" fontId="2" fillId="25" borderId="0" xfId="1" applyFont="1" applyFill="1"/>
    <xf numFmtId="164" fontId="1" fillId="16" borderId="0" xfId="1" applyNumberFormat="1" applyFont="1" applyFill="1" applyAlignment="1" applyProtection="1">
      <alignment horizontal="center" vertical="center" wrapText="1"/>
      <protection locked="0"/>
    </xf>
    <xf numFmtId="164" fontId="2" fillId="17" borderId="28" xfId="1" applyNumberFormat="1" applyFont="1" applyFill="1" applyBorder="1" applyAlignment="1" applyProtection="1">
      <alignment horizontal="center" vertical="center" wrapText="1"/>
      <protection locked="0"/>
    </xf>
    <xf numFmtId="0" fontId="1" fillId="16" borderId="0" xfId="1" applyFont="1" applyFill="1" applyAlignment="1" applyProtection="1">
      <alignment horizontal="center" vertical="center" wrapText="1"/>
      <protection locked="0"/>
    </xf>
    <xf numFmtId="168" fontId="1" fillId="0" borderId="28" xfId="1" applyNumberFormat="1" applyFont="1" applyBorder="1" applyAlignment="1" applyProtection="1">
      <alignment horizontal="center" vertical="center" wrapText="1"/>
      <protection locked="0"/>
    </xf>
    <xf numFmtId="164" fontId="1" fillId="0" borderId="28" xfId="1" applyNumberFormat="1" applyFont="1" applyBorder="1" applyAlignment="1" applyProtection="1">
      <alignment horizontal="center" vertical="center" wrapText="1"/>
      <protection locked="0"/>
    </xf>
    <xf numFmtId="164" fontId="0" fillId="0" borderId="28" xfId="2" applyNumberFormat="1" applyFont="1" applyBorder="1" applyAlignment="1" applyProtection="1">
      <alignment horizontal="center" vertical="center" wrapText="1"/>
      <protection locked="0"/>
    </xf>
    <xf numFmtId="0" fontId="2" fillId="25" borderId="28" xfId="1" applyFont="1" applyFill="1" applyBorder="1" applyAlignment="1" applyProtection="1">
      <alignment horizontal="center" vertical="center" wrapText="1"/>
      <protection locked="0"/>
    </xf>
    <xf numFmtId="0" fontId="1" fillId="0" borderId="28" xfId="1" applyFont="1" applyBorder="1" applyAlignment="1" applyProtection="1">
      <alignment horizontal="center" vertical="center" wrapText="1"/>
      <protection locked="0"/>
    </xf>
    <xf numFmtId="0" fontId="1" fillId="0" borderId="28" xfId="1" applyFont="1" applyBorder="1" applyAlignment="1" applyProtection="1">
      <alignment horizontal="center" vertical="center" wrapText="1"/>
      <protection locked="0"/>
    </xf>
    <xf numFmtId="0" fontId="2" fillId="25" borderId="28" xfId="1" applyFont="1" applyFill="1" applyBorder="1" applyAlignment="1" applyProtection="1">
      <alignment horizontal="center" vertical="center" wrapText="1"/>
      <protection locked="0"/>
    </xf>
    <xf numFmtId="164" fontId="2" fillId="25" borderId="31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28" xfId="3" applyNumberFormat="1" applyFont="1" applyBorder="1" applyAlignment="1" applyProtection="1">
      <alignment horizontal="center" vertical="center" wrapText="1"/>
      <protection locked="0"/>
    </xf>
    <xf numFmtId="165" fontId="2" fillId="25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25" borderId="28" xfId="3" applyNumberFormat="1" applyFont="1" applyFill="1" applyBorder="1" applyAlignment="1" applyProtection="1">
      <alignment horizontal="center" vertical="center" wrapText="1"/>
      <protection locked="0"/>
    </xf>
    <xf numFmtId="164" fontId="2" fillId="19" borderId="31" xfId="1" applyNumberFormat="1" applyFont="1" applyFill="1" applyBorder="1" applyAlignment="1" applyProtection="1">
      <alignment horizontal="center" vertical="center" wrapText="1"/>
      <protection locked="0"/>
    </xf>
    <xf numFmtId="0" fontId="1" fillId="26" borderId="28" xfId="1" applyFont="1" applyFill="1" applyBorder="1" applyAlignment="1" applyProtection="1">
      <alignment horizontal="center" vertical="center" wrapText="1"/>
      <protection locked="0"/>
    </xf>
    <xf numFmtId="0" fontId="1" fillId="26" borderId="0" xfId="1" applyFont="1" applyFill="1" applyBorder="1" applyAlignment="1">
      <alignment horizontal="center" vertical="center" wrapText="1"/>
    </xf>
    <xf numFmtId="164" fontId="1" fillId="26" borderId="28" xfId="1" applyNumberFormat="1" applyFont="1" applyFill="1" applyBorder="1" applyAlignment="1" applyProtection="1">
      <alignment horizontal="center" vertical="center" wrapText="1"/>
      <protection locked="0"/>
    </xf>
    <xf numFmtId="164" fontId="0" fillId="26" borderId="28" xfId="2" applyNumberFormat="1" applyFont="1" applyFill="1" applyBorder="1" applyAlignment="1" applyProtection="1">
      <alignment horizontal="center" vertical="center" wrapText="1"/>
      <protection locked="0"/>
    </xf>
    <xf numFmtId="164" fontId="0" fillId="26" borderId="28" xfId="3" applyNumberFormat="1" applyFont="1" applyFill="1" applyBorder="1" applyAlignment="1" applyProtection="1">
      <alignment horizontal="center" vertical="center" wrapText="1"/>
      <protection locked="0"/>
    </xf>
    <xf numFmtId="0" fontId="2" fillId="26" borderId="28" xfId="4" applyFont="1" applyFill="1" applyBorder="1" applyAlignment="1" applyProtection="1">
      <alignment horizontal="center" vertical="center" wrapText="1"/>
      <protection locked="0"/>
    </xf>
    <xf numFmtId="0" fontId="1" fillId="26" borderId="0" xfId="1" applyFont="1" applyFill="1" applyBorder="1" applyAlignment="1" applyProtection="1">
      <alignment horizontal="center" vertical="center" wrapText="1"/>
      <protection locked="0"/>
    </xf>
    <xf numFmtId="0" fontId="2" fillId="26" borderId="28" xfId="1" applyFont="1" applyFill="1" applyBorder="1" applyAlignment="1" applyProtection="1">
      <alignment horizontal="center" vertical="center" wrapText="1"/>
      <protection locked="0"/>
    </xf>
    <xf numFmtId="0" fontId="1" fillId="26" borderId="13" xfId="1" applyFont="1" applyFill="1" applyBorder="1" applyAlignment="1">
      <alignment horizontal="center" vertical="center" wrapText="1"/>
    </xf>
    <xf numFmtId="0" fontId="1" fillId="26" borderId="13" xfId="1" applyFont="1" applyFill="1" applyBorder="1" applyAlignment="1" applyProtection="1">
      <alignment horizontal="center" vertical="center" wrapText="1"/>
      <protection locked="0"/>
    </xf>
    <xf numFmtId="164" fontId="2" fillId="20" borderId="3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8" xfId="1" applyFont="1" applyBorder="1" applyAlignment="1" applyProtection="1">
      <alignment horizontal="center" vertical="center" wrapText="1"/>
      <protection locked="0"/>
    </xf>
    <xf numFmtId="0" fontId="6" fillId="0" borderId="28" xfId="1" applyFont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1" fillId="16" borderId="28" xfId="1" applyFont="1" applyFill="1" applyBorder="1" applyAlignment="1" applyProtection="1">
      <alignment horizontal="center" vertical="center" wrapText="1"/>
      <protection locked="0"/>
    </xf>
    <xf numFmtId="164" fontId="2" fillId="22" borderId="31" xfId="1" applyNumberFormat="1" applyFont="1" applyFill="1" applyBorder="1" applyAlignment="1" applyProtection="1">
      <alignment horizontal="center" vertical="center" wrapText="1"/>
      <protection locked="0"/>
    </xf>
    <xf numFmtId="165" fontId="19" fillId="0" borderId="0" xfId="1" applyNumberFormat="1" applyFont="1" applyBorder="1" applyAlignment="1" applyProtection="1">
      <alignment horizontal="center" vertical="center" wrapText="1"/>
      <protection locked="0"/>
    </xf>
    <xf numFmtId="164" fontId="2" fillId="23" borderId="28" xfId="1" applyNumberFormat="1" applyFont="1" applyFill="1" applyBorder="1" applyAlignment="1" applyProtection="1">
      <alignment horizontal="center" vertical="center" wrapText="1"/>
      <protection locked="0"/>
    </xf>
    <xf numFmtId="164" fontId="1" fillId="16" borderId="0" xfId="1" applyNumberFormat="1" applyFont="1" applyFill="1" applyBorder="1" applyAlignment="1" applyProtection="1">
      <alignment horizontal="center" vertical="center" wrapText="1"/>
      <protection locked="0"/>
    </xf>
    <xf numFmtId="1" fontId="1" fillId="16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16" borderId="0" xfId="1" applyFont="1" applyFill="1" applyBorder="1" applyAlignment="1" applyProtection="1">
      <alignment horizontal="center" vertical="center" wrapText="1"/>
      <protection locked="0"/>
    </xf>
    <xf numFmtId="164" fontId="2" fillId="24" borderId="28" xfId="1" applyNumberFormat="1" applyFont="1" applyFill="1" applyBorder="1" applyAlignment="1" applyProtection="1">
      <alignment horizontal="center" vertical="center" wrapText="1"/>
      <protection locked="0"/>
    </xf>
    <xf numFmtId="0" fontId="1" fillId="26" borderId="0" xfId="1" applyFont="1" applyFill="1" applyAlignment="1">
      <alignment horizontal="center" vertical="center" wrapText="1"/>
    </xf>
    <xf numFmtId="0" fontId="1" fillId="26" borderId="0" xfId="1" applyFont="1" applyFill="1" applyAlignment="1" applyProtection="1">
      <alignment horizontal="center" vertical="center" wrapText="1"/>
      <protection locked="0"/>
    </xf>
    <xf numFmtId="164" fontId="2" fillId="21" borderId="33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33" xfId="1" applyNumberFormat="1" applyFont="1" applyBorder="1" applyAlignment="1" applyProtection="1">
      <alignment horizontal="center" vertical="center" wrapText="1"/>
      <protection locked="0"/>
    </xf>
    <xf numFmtId="164" fontId="0" fillId="0" borderId="33" xfId="3" applyNumberFormat="1" applyFont="1" applyBorder="1" applyAlignment="1" applyProtection="1">
      <alignment horizontal="center" vertical="center" wrapText="1"/>
      <protection locked="0"/>
    </xf>
    <xf numFmtId="0" fontId="2" fillId="25" borderId="33" xfId="3" applyNumberFormat="1" applyFont="1" applyFill="1" applyBorder="1" applyAlignment="1" applyProtection="1">
      <alignment horizontal="center" vertical="center" wrapText="1"/>
      <protection locked="0"/>
    </xf>
    <xf numFmtId="0" fontId="1" fillId="16" borderId="33" xfId="1" applyFont="1" applyFill="1" applyBorder="1" applyAlignment="1" applyProtection="1">
      <alignment horizontal="center" vertical="center" wrapText="1"/>
      <protection locked="0"/>
    </xf>
    <xf numFmtId="164" fontId="2" fillId="21" borderId="28" xfId="1" applyNumberFormat="1" applyFont="1" applyFill="1" applyBorder="1" applyAlignment="1" applyProtection="1">
      <alignment horizontal="center" vertical="center" wrapText="1"/>
      <protection locked="0"/>
    </xf>
    <xf numFmtId="1" fontId="0" fillId="0" borderId="28" xfId="3" applyNumberFormat="1" applyFont="1" applyBorder="1" applyAlignment="1" applyProtection="1">
      <alignment horizontal="center" vertical="center" wrapText="1"/>
    </xf>
    <xf numFmtId="0" fontId="2" fillId="25" borderId="28" xfId="1" applyFont="1" applyFill="1" applyBorder="1" applyAlignment="1" applyProtection="1">
      <alignment horizontal="center" vertical="center" wrapText="1"/>
    </xf>
    <xf numFmtId="1" fontId="1" fillId="26" borderId="28" xfId="1" applyNumberFormat="1" applyFill="1" applyBorder="1" applyAlignment="1" applyProtection="1">
      <alignment horizontal="center" vertical="center" wrapText="1"/>
    </xf>
    <xf numFmtId="165" fontId="2" fillId="26" borderId="28" xfId="1" applyNumberFormat="1" applyFont="1" applyFill="1" applyBorder="1" applyAlignment="1" applyProtection="1">
      <alignment horizontal="center" vertical="center" wrapText="1"/>
    </xf>
    <xf numFmtId="165" fontId="2" fillId="26" borderId="28" xfId="1" applyNumberFormat="1" applyFont="1" applyFill="1" applyBorder="1" applyAlignment="1" applyProtection="1">
      <alignment horizontal="center" vertical="center" wrapText="1"/>
      <protection locked="0"/>
    </xf>
    <xf numFmtId="165" fontId="2" fillId="25" borderId="28" xfId="1" applyNumberFormat="1" applyFont="1" applyFill="1" applyBorder="1" applyAlignment="1" applyProtection="1">
      <alignment horizontal="center" vertical="center" wrapText="1"/>
    </xf>
    <xf numFmtId="1" fontId="0" fillId="26" borderId="28" xfId="3" applyNumberFormat="1" applyFont="1" applyFill="1" applyBorder="1" applyAlignment="1" applyProtection="1">
      <alignment horizontal="center" vertical="center" wrapText="1"/>
    </xf>
    <xf numFmtId="0" fontId="2" fillId="26" borderId="28" xfId="1" applyFont="1" applyFill="1" applyBorder="1" applyAlignment="1" applyProtection="1">
      <alignment horizontal="center" vertical="center" wrapText="1"/>
    </xf>
    <xf numFmtId="164" fontId="1" fillId="16" borderId="0" xfId="1" applyNumberFormat="1" applyFont="1" applyFill="1" applyProtection="1">
      <protection locked="0"/>
    </xf>
    <xf numFmtId="1" fontId="1" fillId="16" borderId="0" xfId="1" applyNumberFormat="1" applyFont="1" applyFill="1" applyProtection="1">
      <protection locked="0"/>
    </xf>
    <xf numFmtId="0" fontId="1" fillId="16" borderId="0" xfId="1" applyFont="1" applyFill="1" applyProtection="1">
      <protection locked="0"/>
    </xf>
    <xf numFmtId="164" fontId="10" fillId="16" borderId="0" xfId="1" applyNumberFormat="1" applyFont="1" applyFill="1" applyBorder="1" applyAlignment="1" applyProtection="1">
      <alignment horizontal="center"/>
      <protection locked="0"/>
    </xf>
    <xf numFmtId="0" fontId="21" fillId="16" borderId="0" xfId="1" applyFont="1" applyFill="1" applyProtection="1">
      <protection locked="0"/>
    </xf>
    <xf numFmtId="0" fontId="2" fillId="20" borderId="32" xfId="1" applyFont="1" applyFill="1" applyBorder="1" applyAlignment="1" applyProtection="1">
      <alignment horizontal="center" vertical="center" wrapText="1"/>
      <protection locked="0"/>
    </xf>
    <xf numFmtId="0" fontId="2" fillId="20" borderId="33" xfId="1" applyFont="1" applyFill="1" applyBorder="1" applyAlignment="1" applyProtection="1">
      <alignment horizontal="left" vertical="center" wrapText="1"/>
      <protection locked="0"/>
    </xf>
    <xf numFmtId="0" fontId="2" fillId="19" borderId="30" xfId="1" applyFont="1" applyFill="1" applyBorder="1" applyAlignment="1" applyProtection="1">
      <alignment horizontal="left" vertical="center" wrapText="1"/>
      <protection locked="0"/>
    </xf>
    <xf numFmtId="0" fontId="2" fillId="19" borderId="32" xfId="1" applyFont="1" applyFill="1" applyBorder="1" applyAlignment="1" applyProtection="1">
      <alignment horizontal="center" vertical="center" wrapText="1"/>
      <protection locked="0"/>
    </xf>
    <xf numFmtId="0" fontId="2" fillId="25" borderId="30" xfId="1" applyFont="1" applyFill="1" applyBorder="1" applyAlignment="1" applyProtection="1">
      <alignment horizontal="left" vertical="center" wrapText="1"/>
      <protection locked="0"/>
    </xf>
    <xf numFmtId="0" fontId="2" fillId="25" borderId="32" xfId="1" applyFont="1" applyFill="1" applyBorder="1" applyAlignment="1" applyProtection="1">
      <alignment horizontal="center" vertical="center" wrapText="1"/>
      <protection locked="0"/>
    </xf>
    <xf numFmtId="0" fontId="2" fillId="17" borderId="30" xfId="1" applyFont="1" applyFill="1" applyBorder="1" applyAlignment="1" applyProtection="1">
      <alignment horizontal="left" vertical="center" wrapText="1"/>
      <protection locked="0"/>
    </xf>
    <xf numFmtId="0" fontId="2" fillId="17" borderId="28" xfId="1" applyFont="1" applyFill="1" applyBorder="1" applyAlignment="1" applyProtection="1">
      <alignment horizontal="center" vertical="center" wrapText="1"/>
      <protection locked="0"/>
    </xf>
    <xf numFmtId="0" fontId="2" fillId="27" borderId="28" xfId="1" applyFont="1" applyFill="1" applyBorder="1" applyAlignment="1" applyProtection="1">
      <alignment horizontal="center" vertical="center" wrapText="1"/>
      <protection locked="0"/>
    </xf>
    <xf numFmtId="0" fontId="1" fillId="27" borderId="28" xfId="1" applyFont="1" applyFill="1" applyBorder="1" applyAlignment="1" applyProtection="1">
      <alignment horizontal="center" vertical="center" wrapText="1"/>
      <protection locked="0"/>
    </xf>
    <xf numFmtId="0" fontId="2" fillId="28" borderId="28" xfId="1" applyFont="1" applyFill="1" applyBorder="1" applyAlignment="1" applyProtection="1">
      <alignment horizontal="center" vertical="center" wrapText="1"/>
      <protection locked="0"/>
    </xf>
    <xf numFmtId="0" fontId="2" fillId="29" borderId="28" xfId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horizontal="center" vertical="center" wrapText="1"/>
      <protection locked="0"/>
    </xf>
    <xf numFmtId="0" fontId="1" fillId="0" borderId="16" xfId="1" applyFont="1" applyBorder="1" applyAlignment="1" applyProtection="1">
      <alignment horizontal="center" vertical="center" wrapText="1"/>
      <protection locked="0"/>
    </xf>
    <xf numFmtId="0" fontId="2" fillId="25" borderId="16" xfId="1" applyFont="1" applyFill="1" applyBorder="1" applyAlignment="1" applyProtection="1">
      <alignment horizontal="center" vertical="center" wrapText="1"/>
      <protection locked="0"/>
    </xf>
    <xf numFmtId="1" fontId="0" fillId="0" borderId="16" xfId="3" applyNumberFormat="1" applyFont="1" applyBorder="1" applyAlignment="1" applyProtection="1">
      <alignment horizontal="center" vertical="center" wrapText="1"/>
      <protection locked="0"/>
    </xf>
    <xf numFmtId="164" fontId="0" fillId="0" borderId="16" xfId="3" applyNumberFormat="1" applyFont="1" applyBorder="1" applyAlignment="1" applyProtection="1">
      <alignment horizontal="center" vertical="center" wrapText="1"/>
      <protection locked="0"/>
    </xf>
    <xf numFmtId="164" fontId="2" fillId="20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25" borderId="28" xfId="1" applyFont="1" applyFill="1" applyBorder="1" applyAlignment="1" applyProtection="1">
      <alignment horizontal="center" vertical="center" wrapText="1"/>
      <protection locked="0"/>
    </xf>
    <xf numFmtId="0" fontId="1" fillId="0" borderId="28" xfId="1" applyFont="1" applyBorder="1" applyAlignment="1" applyProtection="1">
      <alignment horizontal="center" vertical="center" wrapText="1"/>
      <protection locked="0"/>
    </xf>
    <xf numFmtId="0" fontId="1" fillId="0" borderId="28" xfId="1" applyFont="1" applyBorder="1" applyAlignment="1" applyProtection="1">
      <alignment horizontal="center" vertical="center" wrapText="1"/>
    </xf>
    <xf numFmtId="0" fontId="1" fillId="26" borderId="28" xfId="1" applyFont="1" applyFill="1" applyBorder="1" applyAlignment="1" applyProtection="1">
      <alignment horizontal="center" vertical="center" wrapText="1"/>
    </xf>
    <xf numFmtId="164" fontId="0" fillId="0" borderId="28" xfId="3" applyNumberFormat="1" applyFont="1" applyBorder="1" applyAlignment="1" applyProtection="1">
      <alignment horizontal="center" vertical="center" wrapText="1"/>
    </xf>
    <xf numFmtId="164" fontId="0" fillId="0" borderId="28" xfId="2" applyNumberFormat="1" applyFont="1" applyBorder="1" applyAlignment="1" applyProtection="1">
      <alignment horizontal="center" vertical="center" wrapText="1"/>
    </xf>
    <xf numFmtId="164" fontId="1" fillId="0" borderId="28" xfId="1" applyNumberFormat="1" applyFont="1" applyBorder="1" applyAlignment="1" applyProtection="1">
      <alignment horizontal="center" vertical="center" wrapText="1"/>
    </xf>
    <xf numFmtId="164" fontId="0" fillId="26" borderId="28" xfId="3" applyNumberFormat="1" applyFont="1" applyFill="1" applyBorder="1" applyAlignment="1" applyProtection="1">
      <alignment horizontal="center" vertical="center" wrapText="1"/>
    </xf>
    <xf numFmtId="164" fontId="0" fillId="26" borderId="28" xfId="2" applyNumberFormat="1" applyFont="1" applyFill="1" applyBorder="1" applyAlignment="1" applyProtection="1">
      <alignment horizontal="center" vertical="center" wrapText="1"/>
    </xf>
    <xf numFmtId="164" fontId="1" fillId="26" borderId="28" xfId="1" applyNumberFormat="1" applyFont="1" applyFill="1" applyBorder="1" applyAlignment="1" applyProtection="1">
      <alignment horizontal="center" vertical="center" wrapText="1"/>
    </xf>
    <xf numFmtId="0" fontId="1" fillId="0" borderId="33" xfId="1" applyFont="1" applyBorder="1" applyAlignment="1" applyProtection="1">
      <alignment horizontal="center" vertical="center" wrapText="1"/>
    </xf>
    <xf numFmtId="1" fontId="0" fillId="0" borderId="20" xfId="7" applyNumberFormat="1" applyFont="1" applyFill="1" applyBorder="1" applyAlignment="1" applyProtection="1">
      <alignment horizontal="center" vertical="center" wrapText="1"/>
    </xf>
    <xf numFmtId="164" fontId="0" fillId="0" borderId="33" xfId="3" applyNumberFormat="1" applyFont="1" applyBorder="1" applyAlignment="1" applyProtection="1">
      <alignment horizontal="center" vertical="center" wrapText="1"/>
    </xf>
    <xf numFmtId="164" fontId="0" fillId="0" borderId="33" xfId="2" applyNumberFormat="1" applyFont="1" applyBorder="1" applyAlignment="1" applyProtection="1">
      <alignment horizontal="center" vertical="center" wrapText="1"/>
    </xf>
    <xf numFmtId="164" fontId="1" fillId="0" borderId="33" xfId="1" applyNumberFormat="1" applyFont="1" applyBorder="1" applyAlignment="1" applyProtection="1">
      <alignment horizontal="center" vertical="center" wrapText="1"/>
    </xf>
    <xf numFmtId="164" fontId="2" fillId="21" borderId="33" xfId="1" applyNumberFormat="1" applyFont="1" applyFill="1" applyBorder="1" applyAlignment="1" applyProtection="1">
      <alignment horizontal="center" vertical="center" wrapText="1"/>
    </xf>
    <xf numFmtId="164" fontId="2" fillId="21" borderId="28" xfId="1" applyNumberFormat="1" applyFont="1" applyFill="1" applyBorder="1" applyAlignment="1" applyProtection="1">
      <alignment horizontal="center" vertical="center" wrapText="1"/>
    </xf>
    <xf numFmtId="0" fontId="1" fillId="16" borderId="28" xfId="1" applyFont="1" applyFill="1" applyBorder="1" applyAlignment="1" applyProtection="1">
      <alignment horizontal="center" vertical="center" wrapText="1"/>
    </xf>
    <xf numFmtId="165" fontId="1" fillId="16" borderId="28" xfId="1" applyNumberFormat="1" applyFont="1" applyFill="1" applyBorder="1" applyAlignment="1" applyProtection="1">
      <alignment horizontal="center" vertical="center" wrapText="1"/>
    </xf>
    <xf numFmtId="164" fontId="2" fillId="24" borderId="28" xfId="1" applyNumberFormat="1" applyFont="1" applyFill="1" applyBorder="1" applyAlignment="1" applyProtection="1">
      <alignment horizontal="center" vertical="center" wrapText="1"/>
    </xf>
    <xf numFmtId="164" fontId="2" fillId="23" borderId="28" xfId="1" applyNumberFormat="1" applyFont="1" applyFill="1" applyBorder="1" applyAlignment="1" applyProtection="1">
      <alignment horizontal="center" vertical="center" wrapText="1"/>
    </xf>
    <xf numFmtId="165" fontId="1" fillId="0" borderId="28" xfId="1" applyNumberFormat="1" applyFont="1" applyBorder="1" applyAlignment="1" applyProtection="1">
      <alignment horizontal="center" vertical="center" wrapText="1"/>
    </xf>
    <xf numFmtId="164" fontId="2" fillId="22" borderId="31" xfId="1" applyNumberFormat="1" applyFont="1" applyFill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" fillId="27" borderId="28" xfId="1" applyFont="1" applyFill="1" applyBorder="1" applyAlignment="1" applyProtection="1">
      <alignment horizontal="center" vertical="center" wrapText="1"/>
    </xf>
    <xf numFmtId="0" fontId="1" fillId="0" borderId="16" xfId="1" applyFont="1" applyBorder="1" applyAlignment="1" applyProtection="1">
      <alignment horizontal="center" vertical="center" wrapText="1"/>
    </xf>
    <xf numFmtId="1" fontId="0" fillId="27" borderId="28" xfId="3" applyNumberFormat="1" applyFont="1" applyFill="1" applyBorder="1" applyAlignment="1" applyProtection="1">
      <alignment horizontal="center" vertical="center" wrapText="1"/>
    </xf>
    <xf numFmtId="1" fontId="0" fillId="0" borderId="16" xfId="3" applyNumberFormat="1" applyFont="1" applyBorder="1" applyAlignment="1" applyProtection="1">
      <alignment horizontal="center" vertical="center" wrapText="1"/>
    </xf>
    <xf numFmtId="164" fontId="0" fillId="0" borderId="0" xfId="3" applyNumberFormat="1" applyFont="1" applyBorder="1" applyAlignment="1" applyProtection="1">
      <alignment horizontal="center" vertical="center" wrapText="1"/>
    </xf>
    <xf numFmtId="164" fontId="0" fillId="0" borderId="0" xfId="2" applyNumberFormat="1" applyFont="1" applyBorder="1" applyAlignment="1" applyProtection="1">
      <alignment horizontal="center" vertical="center" wrapText="1"/>
    </xf>
    <xf numFmtId="164" fontId="2" fillId="20" borderId="31" xfId="1" applyNumberFormat="1" applyFont="1" applyFill="1" applyBorder="1" applyAlignment="1" applyProtection="1">
      <alignment horizontal="center" vertical="center" wrapText="1"/>
    </xf>
    <xf numFmtId="0" fontId="0" fillId="26" borderId="28" xfId="4" applyFont="1" applyFill="1" applyBorder="1" applyAlignment="1" applyProtection="1">
      <alignment horizontal="center" vertical="center" wrapText="1"/>
    </xf>
    <xf numFmtId="1" fontId="1" fillId="0" borderId="28" xfId="1" applyNumberFormat="1" applyFont="1" applyBorder="1" applyAlignment="1" applyProtection="1">
      <alignment horizontal="center" vertical="center" wrapText="1"/>
    </xf>
    <xf numFmtId="168" fontId="1" fillId="0" borderId="28" xfId="1" applyNumberFormat="1" applyFont="1" applyBorder="1" applyAlignment="1" applyProtection="1">
      <alignment horizontal="center" vertical="center" wrapText="1"/>
    </xf>
    <xf numFmtId="168" fontId="1" fillId="26" borderId="28" xfId="1" applyNumberFormat="1" applyFont="1" applyFill="1" applyBorder="1" applyAlignment="1" applyProtection="1">
      <alignment horizontal="center" vertical="center" wrapText="1"/>
    </xf>
    <xf numFmtId="164" fontId="2" fillId="19" borderId="31" xfId="1" applyNumberFormat="1" applyFont="1" applyFill="1" applyBorder="1" applyAlignment="1" applyProtection="1">
      <alignment horizontal="center" vertical="center" wrapText="1"/>
    </xf>
    <xf numFmtId="1" fontId="0" fillId="30" borderId="28" xfId="3" applyNumberFormat="1" applyFont="1" applyFill="1" applyBorder="1" applyAlignment="1" applyProtection="1">
      <alignment horizontal="center" vertical="center" wrapText="1"/>
    </xf>
    <xf numFmtId="164" fontId="2" fillId="25" borderId="31" xfId="1" applyNumberFormat="1" applyFont="1" applyFill="1" applyBorder="1" applyAlignment="1" applyProtection="1">
      <alignment horizontal="center" vertical="center" wrapText="1"/>
    </xf>
    <xf numFmtId="1" fontId="1" fillId="30" borderId="28" xfId="1" applyNumberFormat="1" applyFont="1" applyFill="1" applyBorder="1" applyAlignment="1" applyProtection="1">
      <alignment horizontal="center" vertical="center" wrapText="1"/>
    </xf>
    <xf numFmtId="1" fontId="1" fillId="30" borderId="28" xfId="1" applyNumberFormat="1" applyFill="1" applyBorder="1" applyAlignment="1" applyProtection="1">
      <alignment horizontal="center" vertical="center" wrapText="1"/>
    </xf>
    <xf numFmtId="164" fontId="2" fillId="17" borderId="28" xfId="1" applyNumberFormat="1" applyFont="1" applyFill="1" applyBorder="1" applyAlignment="1" applyProtection="1">
      <alignment horizontal="center" vertical="center" wrapText="1"/>
    </xf>
    <xf numFmtId="166" fontId="2" fillId="16" borderId="26" xfId="1" applyNumberFormat="1" applyFont="1" applyFill="1" applyBorder="1" applyAlignment="1" applyProtection="1">
      <alignment horizontal="center" vertical="center" wrapText="1"/>
    </xf>
    <xf numFmtId="167" fontId="2" fillId="16" borderId="24" xfId="1" applyNumberFormat="1" applyFont="1" applyFill="1" applyBorder="1" applyAlignment="1" applyProtection="1">
      <alignment horizontal="center" vertical="center" wrapText="1"/>
    </xf>
    <xf numFmtId="166" fontId="2" fillId="25" borderId="22" xfId="1" applyNumberFormat="1" applyFont="1" applyFill="1" applyBorder="1" applyAlignment="1" applyProtection="1">
      <alignment horizontal="center" vertical="center" wrapText="1"/>
    </xf>
    <xf numFmtId="0" fontId="0" fillId="31" borderId="28" xfId="4" applyFont="1" applyFill="1" applyBorder="1" applyAlignment="1" applyProtection="1">
      <alignment horizontal="center" vertical="center" wrapText="1"/>
    </xf>
    <xf numFmtId="0" fontId="1" fillId="30" borderId="28" xfId="1" applyFont="1" applyFill="1" applyBorder="1" applyAlignment="1" applyProtection="1">
      <alignment horizontal="center" vertical="center" wrapText="1"/>
    </xf>
    <xf numFmtId="0" fontId="10" fillId="3" borderId="0" xfId="1" applyFont="1" applyFill="1" applyBorder="1" applyAlignment="1" applyProtection="1">
      <alignment horizontal="center"/>
      <protection locked="0"/>
    </xf>
    <xf numFmtId="0" fontId="2" fillId="15" borderId="15" xfId="1" applyFont="1" applyFill="1" applyBorder="1" applyAlignment="1" applyProtection="1">
      <alignment horizontal="left" vertical="center" wrapText="1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  <xf numFmtId="1" fontId="2" fillId="3" borderId="8" xfId="1" applyNumberFormat="1" applyFont="1" applyFill="1" applyBorder="1" applyAlignment="1" applyProtection="1">
      <alignment horizontal="center" vertical="center" wrapText="1"/>
    </xf>
    <xf numFmtId="164" fontId="2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horizontal="center" vertical="center" wrapText="1"/>
      <protection locked="0"/>
    </xf>
    <xf numFmtId="0" fontId="2" fillId="15" borderId="17" xfId="1" applyFont="1" applyFill="1" applyBorder="1" applyAlignment="1" applyProtection="1">
      <alignment horizontal="center" vertical="center" wrapText="1"/>
      <protection locked="0"/>
    </xf>
    <xf numFmtId="0" fontId="2" fillId="3" borderId="15" xfId="1" applyFont="1" applyFill="1" applyBorder="1" applyAlignment="1" applyProtection="1">
      <alignment horizontal="center" vertical="center" wrapText="1"/>
      <protection locked="0"/>
    </xf>
    <xf numFmtId="1" fontId="2" fillId="3" borderId="15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15" borderId="18" xfId="1" applyFont="1" applyFill="1" applyBorder="1" applyAlignment="1" applyProtection="1">
      <alignment horizontal="center" vertical="center" wrapText="1"/>
      <protection locked="0"/>
    </xf>
    <xf numFmtId="0" fontId="2" fillId="14" borderId="15" xfId="1" applyFont="1" applyFill="1" applyBorder="1" applyAlignment="1" applyProtection="1">
      <alignment horizontal="left" vertical="center" wrapText="1"/>
      <protection locked="0"/>
    </xf>
    <xf numFmtId="0" fontId="2" fillId="3" borderId="8" xfId="1" applyFont="1" applyFill="1" applyBorder="1" applyAlignment="1" applyProtection="1">
      <alignment horizontal="center" vertical="center" wrapText="1"/>
      <protection locked="0"/>
    </xf>
    <xf numFmtId="1" fontId="2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14" borderId="17" xfId="1" applyFont="1" applyFill="1" applyBorder="1" applyAlignment="1" applyProtection="1">
      <alignment horizontal="center" vertical="center" wrapText="1"/>
      <protection locked="0"/>
    </xf>
    <xf numFmtId="0" fontId="2" fillId="13" borderId="15" xfId="1" applyFont="1" applyFill="1" applyBorder="1" applyAlignment="1" applyProtection="1">
      <alignment horizontal="left" vertical="center" wrapText="1"/>
      <protection locked="0"/>
    </xf>
    <xf numFmtId="0" fontId="2" fillId="13" borderId="8" xfId="1" applyFont="1" applyFill="1" applyBorder="1" applyAlignment="1" applyProtection="1">
      <alignment horizontal="center" vertical="center" wrapText="1"/>
      <protection locked="0"/>
    </xf>
    <xf numFmtId="0" fontId="2" fillId="12" borderId="15" xfId="1" applyFont="1" applyFill="1" applyBorder="1" applyAlignment="1" applyProtection="1">
      <alignment horizontal="left" vertical="center" wrapText="1"/>
      <protection locked="0"/>
    </xf>
    <xf numFmtId="0" fontId="2" fillId="12" borderId="12" xfId="1" applyFont="1" applyFill="1" applyBorder="1" applyAlignment="1" applyProtection="1">
      <alignment horizontal="center" vertical="center" wrapText="1"/>
      <protection locked="0"/>
    </xf>
    <xf numFmtId="0" fontId="2" fillId="8" borderId="15" xfId="1" applyFont="1" applyFill="1" applyBorder="1" applyAlignment="1" applyProtection="1">
      <alignment horizontal="left" vertical="center" wrapText="1"/>
      <protection locked="0"/>
    </xf>
    <xf numFmtId="0" fontId="2" fillId="8" borderId="12" xfId="1" applyFont="1" applyFill="1" applyBorder="1" applyAlignment="1" applyProtection="1">
      <alignment horizontal="center" vertical="center" wrapText="1"/>
      <protection locked="0"/>
    </xf>
    <xf numFmtId="0" fontId="2" fillId="5" borderId="10" xfId="1" applyFont="1" applyFill="1" applyBorder="1" applyAlignment="1" applyProtection="1">
      <alignment horizontal="left" vertical="center" wrapText="1"/>
      <protection locked="0"/>
    </xf>
    <xf numFmtId="0" fontId="4" fillId="6" borderId="8" xfId="4" applyFont="1" applyFill="1" applyBorder="1" applyAlignment="1" applyProtection="1">
      <alignment horizontal="center" vertical="center" wrapText="1"/>
      <protection locked="0"/>
    </xf>
    <xf numFmtId="0" fontId="2" fillId="5" borderId="12" xfId="1" applyFont="1" applyFill="1" applyBorder="1" applyAlignment="1" applyProtection="1">
      <alignment horizontal="center" vertical="center" wrapText="1"/>
      <protection locked="0"/>
    </xf>
    <xf numFmtId="0" fontId="2" fillId="5" borderId="8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left" vertical="center" wrapText="1"/>
      <protection locked="0"/>
    </xf>
    <xf numFmtId="0" fontId="2" fillId="3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 applyFont="1"/>
    <xf numFmtId="164" fontId="1" fillId="0" borderId="1" xfId="1" applyNumberFormat="1" applyFont="1" applyBorder="1" applyAlignment="1" applyProtection="1">
      <alignment horizontal="right" vertical="center"/>
      <protection locked="0"/>
    </xf>
    <xf numFmtId="0" fontId="2" fillId="2" borderId="12" xfId="1" applyFont="1" applyFill="1" applyBorder="1" applyAlignment="1" applyProtection="1">
      <alignment horizontal="center" vertical="center" wrapText="1"/>
      <protection locked="0"/>
    </xf>
    <xf numFmtId="0" fontId="2" fillId="4" borderId="10" xfId="1" applyFont="1" applyFill="1" applyBorder="1" applyAlignment="1" applyProtection="1">
      <alignment horizontal="left" vertical="center" wrapText="1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2" fillId="4" borderId="8" xfId="1" applyFont="1" applyFill="1" applyBorder="1" applyAlignment="1" applyProtection="1">
      <alignment horizontal="center" vertical="center" wrapText="1"/>
      <protection locked="0"/>
    </xf>
    <xf numFmtId="0" fontId="10" fillId="16" borderId="0" xfId="1" applyFont="1" applyFill="1" applyBorder="1" applyAlignment="1" applyProtection="1">
      <alignment horizontal="center"/>
      <protection locked="0"/>
    </xf>
    <xf numFmtId="0" fontId="2" fillId="21" borderId="33" xfId="1" applyFont="1" applyFill="1" applyBorder="1" applyAlignment="1" applyProtection="1">
      <alignment horizontal="left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164" fontId="2" fillId="16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25" borderId="29" xfId="1" applyFont="1" applyFill="1" applyBorder="1" applyAlignment="1" applyProtection="1">
      <alignment horizontal="center" vertical="center" wrapText="1"/>
      <protection locked="0"/>
    </xf>
    <xf numFmtId="0" fontId="2" fillId="25" borderId="29" xfId="1" applyFont="1" applyFill="1" applyBorder="1" applyAlignment="1" applyProtection="1">
      <alignment horizontal="center" vertical="center" wrapText="1"/>
    </xf>
    <xf numFmtId="1" fontId="2" fillId="16" borderId="28" xfId="1" applyNumberFormat="1" applyFont="1" applyFill="1" applyBorder="1" applyAlignment="1" applyProtection="1">
      <alignment horizontal="center" vertical="center" wrapText="1"/>
    </xf>
    <xf numFmtId="0" fontId="2" fillId="16" borderId="33" xfId="1" applyFont="1" applyFill="1" applyBorder="1" applyAlignment="1" applyProtection="1">
      <alignment horizontal="center" vertical="center" wrapText="1"/>
      <protection locked="0"/>
    </xf>
    <xf numFmtId="164" fontId="2" fillId="16" borderId="33" xfId="1" applyNumberFormat="1" applyFont="1" applyFill="1" applyBorder="1" applyAlignment="1" applyProtection="1">
      <alignment horizontal="center" vertical="center" wrapText="1"/>
      <protection locked="0"/>
    </xf>
    <xf numFmtId="1" fontId="2" fillId="16" borderId="33" xfId="1" applyNumberFormat="1" applyFont="1" applyFill="1" applyBorder="1" applyAlignment="1" applyProtection="1">
      <alignment horizontal="center" vertical="center" wrapText="1"/>
      <protection locked="0"/>
    </xf>
    <xf numFmtId="0" fontId="2" fillId="21" borderId="34" xfId="1" applyFont="1" applyFill="1" applyBorder="1" applyAlignment="1" applyProtection="1">
      <alignment horizontal="center" vertical="center" wrapText="1"/>
      <protection locked="0"/>
    </xf>
    <xf numFmtId="0" fontId="2" fillId="21" borderId="35" xfId="1" applyFont="1" applyFill="1" applyBorder="1" applyAlignment="1" applyProtection="1">
      <alignment horizontal="center" vertical="center" wrapText="1"/>
      <protection locked="0"/>
    </xf>
    <xf numFmtId="0" fontId="2" fillId="24" borderId="33" xfId="1" applyFont="1" applyFill="1" applyBorder="1" applyAlignment="1" applyProtection="1">
      <alignment horizontal="left" vertical="center" wrapText="1"/>
      <protection locked="0"/>
    </xf>
    <xf numFmtId="0" fontId="2" fillId="16" borderId="28" xfId="1" applyFont="1" applyFill="1" applyBorder="1" applyAlignment="1" applyProtection="1">
      <alignment horizontal="center" vertical="center" wrapText="1"/>
      <protection locked="0"/>
    </xf>
    <xf numFmtId="1" fontId="2" fillId="16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24" borderId="34" xfId="1" applyFont="1" applyFill="1" applyBorder="1" applyAlignment="1" applyProtection="1">
      <alignment horizontal="center" vertical="center" wrapText="1"/>
      <protection locked="0"/>
    </xf>
    <xf numFmtId="0" fontId="2" fillId="23" borderId="33" xfId="1" applyFont="1" applyFill="1" applyBorder="1" applyAlignment="1" applyProtection="1">
      <alignment horizontal="left" vertical="center" wrapText="1"/>
      <protection locked="0"/>
    </xf>
    <xf numFmtId="0" fontId="2" fillId="23" borderId="28" xfId="1" applyFont="1" applyFill="1" applyBorder="1" applyAlignment="1" applyProtection="1">
      <alignment horizontal="center" vertical="center" wrapText="1"/>
      <protection locked="0"/>
    </xf>
    <xf numFmtId="0" fontId="2" fillId="22" borderId="33" xfId="1" applyFont="1" applyFill="1" applyBorder="1" applyAlignment="1" applyProtection="1">
      <alignment horizontal="left" vertical="center" wrapText="1"/>
      <protection locked="0"/>
    </xf>
    <xf numFmtId="0" fontId="2" fillId="22" borderId="32" xfId="1" applyFont="1" applyFill="1" applyBorder="1" applyAlignment="1" applyProtection="1">
      <alignment horizontal="center" vertical="center" wrapText="1"/>
      <protection locked="0"/>
    </xf>
    <xf numFmtId="0" fontId="2" fillId="20" borderId="33" xfId="1" applyFont="1" applyFill="1" applyBorder="1" applyAlignment="1" applyProtection="1">
      <alignment horizontal="left" vertical="center" wrapText="1"/>
      <protection locked="0"/>
    </xf>
    <xf numFmtId="0" fontId="1" fillId="0" borderId="21" xfId="1" applyFont="1" applyBorder="1" applyAlignment="1" applyProtection="1">
      <alignment horizontal="center" vertical="center" wrapText="1"/>
      <protection locked="0"/>
    </xf>
    <xf numFmtId="164" fontId="1" fillId="0" borderId="21" xfId="1" applyNumberFormat="1" applyFont="1" applyBorder="1" applyAlignment="1" applyProtection="1">
      <alignment horizontal="right" vertical="center"/>
      <protection locked="0"/>
    </xf>
    <xf numFmtId="0" fontId="1" fillId="0" borderId="28" xfId="1" applyFont="1" applyBorder="1" applyAlignment="1" applyProtection="1">
      <alignment horizontal="center" vertical="center" wrapText="1"/>
    </xf>
    <xf numFmtId="0" fontId="18" fillId="26" borderId="28" xfId="4" applyFont="1" applyFill="1" applyBorder="1" applyAlignment="1" applyProtection="1">
      <alignment horizontal="center" vertical="center" wrapText="1"/>
    </xf>
    <xf numFmtId="0" fontId="2" fillId="28" borderId="29" xfId="1" applyFont="1" applyFill="1" applyBorder="1" applyAlignment="1" applyProtection="1">
      <alignment horizontal="center" vertical="center" wrapText="1"/>
      <protection locked="0"/>
    </xf>
    <xf numFmtId="0" fontId="2" fillId="16" borderId="27" xfId="1" applyFont="1" applyFill="1" applyBorder="1" applyAlignment="1" applyProtection="1">
      <alignment horizontal="center" vertical="center" wrapText="1"/>
    </xf>
    <xf numFmtId="0" fontId="2" fillId="16" borderId="25" xfId="1" applyFont="1" applyFill="1" applyBorder="1" applyAlignment="1" applyProtection="1">
      <alignment horizontal="center" vertical="center" wrapText="1"/>
    </xf>
    <xf numFmtId="0" fontId="2" fillId="25" borderId="23" xfId="1" applyFont="1" applyFill="1" applyBorder="1" applyAlignment="1" applyProtection="1">
      <alignment horizontal="center" vertical="center" wrapText="1"/>
    </xf>
  </cellXfs>
  <cellStyles count="9">
    <cellStyle name="Excel_BuiltIn_Sortie" xfId="8"/>
    <cellStyle name="Milliers 2" xfId="3"/>
    <cellStyle name="Milliers 3" xfId="7"/>
    <cellStyle name="Normal" xfId="0" builtinId="0"/>
    <cellStyle name="Normal 2" xfId="1"/>
    <cellStyle name="Normal 3" xfId="5"/>
    <cellStyle name="Pourcentage 2" xfId="2"/>
    <cellStyle name="Pourcentage 3" xfId="6"/>
    <cellStyle name="Texte explicatif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486000</xdr:colOff>
      <xdr:row>162</xdr:row>
      <xdr:rowOff>66600</xdr:rowOff>
    </xdr:from>
    <xdr:ext cx="189360" cy="564460"/>
    <xdr:sp macro="" textlink="">
      <xdr:nvSpPr>
        <xdr:cNvPr id="2" name="CustomShape 1"/>
        <xdr:cNvSpPr/>
      </xdr:nvSpPr>
      <xdr:spPr>
        <a:xfrm>
          <a:off x="4143600" y="26298450"/>
          <a:ext cx="189360" cy="5644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6</xdr:col>
      <xdr:colOff>486000</xdr:colOff>
      <xdr:row>190</xdr:row>
      <xdr:rowOff>466920</xdr:rowOff>
    </xdr:from>
    <xdr:ext cx="189360" cy="65520"/>
    <xdr:sp macro="" textlink="">
      <xdr:nvSpPr>
        <xdr:cNvPr id="3" name="CustomShape 1"/>
        <xdr:cNvSpPr/>
      </xdr:nvSpPr>
      <xdr:spPr>
        <a:xfrm>
          <a:off x="4143600" y="30927870"/>
          <a:ext cx="189360" cy="655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486000</xdr:colOff>
      <xdr:row>158</xdr:row>
      <xdr:rowOff>66600</xdr:rowOff>
    </xdr:from>
    <xdr:ext cx="189360" cy="564460"/>
    <xdr:sp macro="" textlink="">
      <xdr:nvSpPr>
        <xdr:cNvPr id="2" name="CustomShape 1"/>
        <xdr:cNvSpPr/>
      </xdr:nvSpPr>
      <xdr:spPr>
        <a:xfrm>
          <a:off x="4143600" y="25650750"/>
          <a:ext cx="189360" cy="5644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6</xdr:col>
      <xdr:colOff>486000</xdr:colOff>
      <xdr:row>186</xdr:row>
      <xdr:rowOff>466920</xdr:rowOff>
    </xdr:from>
    <xdr:ext cx="189360" cy="65520"/>
    <xdr:sp macro="" textlink="">
      <xdr:nvSpPr>
        <xdr:cNvPr id="3" name="CustomShape 1"/>
        <xdr:cNvSpPr/>
      </xdr:nvSpPr>
      <xdr:spPr>
        <a:xfrm>
          <a:off x="4143600" y="30280170"/>
          <a:ext cx="189360" cy="655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486000</xdr:colOff>
      <xdr:row>141</xdr:row>
      <xdr:rowOff>0</xdr:rowOff>
    </xdr:from>
    <xdr:ext cx="189360" cy="570117"/>
    <xdr:sp macro="" textlink="">
      <xdr:nvSpPr>
        <xdr:cNvPr id="2" name="CustomShape 1"/>
        <xdr:cNvSpPr/>
      </xdr:nvSpPr>
      <xdr:spPr>
        <a:xfrm>
          <a:off x="8210775" y="59465861"/>
          <a:ext cx="189360" cy="570117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fr-FR"/>
        </a:p>
      </xdr:txBody>
    </xdr:sp>
    <xdr:clientData/>
  </xdr:oneCellAnchor>
  <xdr:oneCellAnchor>
    <xdr:from>
      <xdr:col>6</xdr:col>
      <xdr:colOff>486000</xdr:colOff>
      <xdr:row>159</xdr:row>
      <xdr:rowOff>466920</xdr:rowOff>
    </xdr:from>
    <xdr:ext cx="189360" cy="1155"/>
    <xdr:sp macro="" textlink="">
      <xdr:nvSpPr>
        <xdr:cNvPr id="3" name="CustomShape 1"/>
        <xdr:cNvSpPr/>
      </xdr:nvSpPr>
      <xdr:spPr>
        <a:xfrm>
          <a:off x="8210775" y="68494470"/>
          <a:ext cx="189360" cy="115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fr-FR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.061004y@ac-caen.f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t.061004y@ac-caen.fr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t.061004y@ac-caen.fr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245"/>
  <sheetViews>
    <sheetView view="pageBreakPreview" topLeftCell="C189" zoomScale="60" zoomScaleNormal="85" workbookViewId="0">
      <selection activeCell="O196" sqref="O196"/>
    </sheetView>
  </sheetViews>
  <sheetFormatPr baseColWidth="10" defaultColWidth="9.125" defaultRowHeight="12.75" x14ac:dyDescent="0.2"/>
  <cols>
    <col min="1" max="1" width="3.875" style="2" customWidth="1"/>
    <col min="2" max="2" width="11.125" style="2" customWidth="1"/>
    <col min="3" max="3" width="13.125" style="2" customWidth="1"/>
    <col min="4" max="4" width="28.625" style="2" customWidth="1"/>
    <col min="5" max="5" width="32.75" style="2" customWidth="1"/>
    <col min="6" max="6" width="26.375" style="2" customWidth="1"/>
    <col min="7" max="7" width="28.625" style="2" customWidth="1"/>
    <col min="8" max="8" width="35.75" style="2" customWidth="1"/>
    <col min="9" max="9" width="19.125" style="2" customWidth="1"/>
    <col min="10" max="10" width="15" style="2" customWidth="1"/>
    <col min="11" max="11" width="14.375" style="5" customWidth="1"/>
    <col min="12" max="12" width="5.125" style="5" customWidth="1"/>
    <col min="13" max="13" width="20.625" style="5" hidden="1" customWidth="1"/>
    <col min="14" max="14" width="20.625" style="5" customWidth="1"/>
    <col min="15" max="15" width="11.125" style="4" customWidth="1"/>
    <col min="16" max="16" width="14.375" style="3" customWidth="1"/>
    <col min="17" max="17" width="16.75" style="3" customWidth="1"/>
    <col min="18" max="18" width="10.875" style="3" customWidth="1"/>
    <col min="19" max="19" width="14.75" style="3" customWidth="1"/>
    <col min="20" max="20" width="22.25" style="3" customWidth="1"/>
    <col min="21" max="1025" width="11.375" style="2" customWidth="1"/>
    <col min="1026" max="16384" width="9.125" style="1"/>
  </cols>
  <sheetData>
    <row r="1" spans="1:20" x14ac:dyDescent="0.2">
      <c r="A1" s="111"/>
      <c r="B1" s="111" t="s">
        <v>362</v>
      </c>
      <c r="C1" s="111"/>
      <c r="D1" s="111"/>
      <c r="E1" s="111"/>
      <c r="F1" s="111"/>
      <c r="G1" s="111"/>
      <c r="H1" s="111"/>
      <c r="I1" s="111"/>
      <c r="J1" s="111"/>
      <c r="K1" s="8"/>
      <c r="L1" s="8"/>
      <c r="M1" s="8"/>
      <c r="N1" s="8"/>
      <c r="O1" s="110"/>
      <c r="P1" s="109"/>
      <c r="Q1" s="109"/>
      <c r="R1" s="109"/>
      <c r="S1" s="109"/>
      <c r="T1" s="109"/>
    </row>
    <row r="2" spans="1:20" x14ac:dyDescent="0.2">
      <c r="A2" s="111"/>
      <c r="B2" s="111" t="s">
        <v>361</v>
      </c>
      <c r="C2" s="111"/>
      <c r="D2" s="111"/>
      <c r="E2" s="111"/>
      <c r="F2" s="111"/>
      <c r="G2" s="111"/>
      <c r="H2" s="111"/>
      <c r="I2" s="111"/>
      <c r="J2" s="111"/>
      <c r="K2" s="8"/>
      <c r="L2" s="8"/>
      <c r="M2" s="8"/>
      <c r="N2" s="8"/>
      <c r="O2" s="110"/>
      <c r="P2" s="109"/>
      <c r="Q2" s="109"/>
      <c r="R2" s="109"/>
      <c r="S2" s="109"/>
      <c r="T2" s="109"/>
    </row>
    <row r="3" spans="1:20" x14ac:dyDescent="0.2">
      <c r="A3" s="111"/>
      <c r="B3" s="111" t="s">
        <v>360</v>
      </c>
      <c r="C3" s="111"/>
      <c r="D3" s="111"/>
      <c r="E3" s="111"/>
      <c r="F3" s="111"/>
      <c r="G3" s="111"/>
      <c r="H3" s="111"/>
      <c r="I3" s="111"/>
      <c r="J3" s="111"/>
      <c r="K3" s="8"/>
      <c r="L3" s="8"/>
      <c r="M3" s="8"/>
      <c r="N3" s="8"/>
      <c r="O3" s="110"/>
      <c r="P3" s="109"/>
      <c r="Q3" s="109"/>
      <c r="R3" s="109"/>
      <c r="S3" s="109"/>
      <c r="T3" s="109"/>
    </row>
    <row r="4" spans="1:20" x14ac:dyDescent="0.2">
      <c r="A4" s="111"/>
      <c r="B4" s="111" t="s">
        <v>359</v>
      </c>
      <c r="C4" s="111"/>
      <c r="D4" s="111"/>
      <c r="E4" s="111"/>
      <c r="F4" s="111"/>
      <c r="G4" s="111"/>
      <c r="H4" s="111"/>
      <c r="I4" s="111"/>
      <c r="J4" s="111"/>
      <c r="K4" s="8"/>
      <c r="L4" s="8"/>
      <c r="M4" s="8"/>
      <c r="N4" s="8"/>
      <c r="O4" s="110"/>
      <c r="P4" s="109"/>
      <c r="Q4" s="109"/>
      <c r="R4" s="109"/>
      <c r="S4" s="109"/>
      <c r="T4" s="109"/>
    </row>
    <row r="5" spans="1:20" x14ac:dyDescent="0.2">
      <c r="A5" s="111"/>
      <c r="B5" s="113" t="s">
        <v>358</v>
      </c>
      <c r="C5" s="111"/>
      <c r="D5" s="111"/>
      <c r="E5" s="111"/>
      <c r="F5" s="111"/>
      <c r="G5" s="111"/>
      <c r="H5" s="111"/>
      <c r="I5" s="111"/>
      <c r="J5" s="111"/>
      <c r="K5" s="8"/>
      <c r="L5" s="8"/>
      <c r="M5" s="8"/>
      <c r="N5" s="8"/>
      <c r="O5" s="110"/>
      <c r="P5" s="109"/>
      <c r="Q5" s="109"/>
      <c r="R5" s="109"/>
      <c r="S5" s="109"/>
      <c r="T5" s="109"/>
    </row>
    <row r="6" spans="1:20" x14ac:dyDescent="0.2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8"/>
      <c r="L6" s="8"/>
      <c r="M6" s="8"/>
      <c r="N6" s="8"/>
      <c r="O6" s="110"/>
      <c r="P6" s="109"/>
      <c r="Q6" s="109"/>
      <c r="R6" s="109"/>
      <c r="S6" s="109"/>
      <c r="T6" s="109"/>
    </row>
    <row r="7" spans="1:20" ht="15.75" customHeight="1" x14ac:dyDescent="0.25">
      <c r="A7" s="111"/>
      <c r="B7" s="240" t="s">
        <v>357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112"/>
      <c r="S7" s="109"/>
      <c r="T7" s="109"/>
    </row>
    <row r="8" spans="1:20" x14ac:dyDescent="0.2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8"/>
      <c r="L8" s="8"/>
      <c r="M8" s="8"/>
      <c r="N8" s="8"/>
      <c r="O8" s="110"/>
      <c r="P8" s="109"/>
      <c r="Q8" s="109"/>
      <c r="R8" s="109"/>
      <c r="S8" s="109"/>
      <c r="T8" s="109"/>
    </row>
    <row r="9" spans="1:20" ht="15.75" customHeight="1" x14ac:dyDescent="0.25">
      <c r="A9" s="111"/>
      <c r="B9" s="240" t="s">
        <v>356</v>
      </c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112"/>
      <c r="S9" s="109"/>
      <c r="T9" s="109"/>
    </row>
    <row r="10" spans="1:20" ht="13.5" thickBot="1" x14ac:dyDescent="0.2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8"/>
      <c r="L10" s="8"/>
      <c r="M10" s="8"/>
      <c r="N10" s="8"/>
      <c r="O10" s="110"/>
      <c r="P10" s="109"/>
      <c r="Q10" s="109"/>
      <c r="R10" s="109"/>
      <c r="S10" s="109"/>
      <c r="T10" s="109"/>
    </row>
    <row r="11" spans="1:20" s="21" customFormat="1" ht="36.75" customHeight="1" thickBot="1" x14ac:dyDescent="0.3">
      <c r="A11" s="23"/>
      <c r="B11" s="241" t="s">
        <v>355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</row>
    <row r="12" spans="1:20" s="21" customFormat="1" ht="28.5" customHeight="1" thickBot="1" x14ac:dyDescent="0.3">
      <c r="A12" s="23"/>
      <c r="B12" s="242" t="s">
        <v>41</v>
      </c>
      <c r="C12" s="242" t="s">
        <v>40</v>
      </c>
      <c r="D12" s="242" t="s">
        <v>39</v>
      </c>
      <c r="E12" s="242" t="s">
        <v>38</v>
      </c>
      <c r="F12" s="242" t="s">
        <v>37</v>
      </c>
      <c r="G12" s="242" t="s">
        <v>36</v>
      </c>
      <c r="H12" s="242" t="s">
        <v>35</v>
      </c>
      <c r="I12" s="242" t="s">
        <v>34</v>
      </c>
      <c r="J12" s="242" t="s">
        <v>33</v>
      </c>
      <c r="K12" s="245" t="s">
        <v>32</v>
      </c>
      <c r="L12" s="246" t="s">
        <v>31</v>
      </c>
      <c r="M12" s="246" t="s">
        <v>30</v>
      </c>
      <c r="N12" s="247" t="s">
        <v>29</v>
      </c>
      <c r="O12" s="243" t="s">
        <v>28</v>
      </c>
      <c r="P12" s="244" t="s">
        <v>27</v>
      </c>
      <c r="Q12" s="244" t="s">
        <v>26</v>
      </c>
      <c r="R12" s="244" t="s">
        <v>25</v>
      </c>
      <c r="S12" s="244" t="s">
        <v>24</v>
      </c>
      <c r="T12" s="244" t="s">
        <v>23</v>
      </c>
    </row>
    <row r="13" spans="1:20" s="21" customFormat="1" ht="42.75" customHeight="1" x14ac:dyDescent="0.25">
      <c r="A13" s="23"/>
      <c r="B13" s="242"/>
      <c r="C13" s="242"/>
      <c r="D13" s="242"/>
      <c r="E13" s="242"/>
      <c r="F13" s="242"/>
      <c r="G13" s="242"/>
      <c r="H13" s="242"/>
      <c r="I13" s="242"/>
      <c r="J13" s="242"/>
      <c r="K13" s="245"/>
      <c r="L13" s="246"/>
      <c r="M13" s="246"/>
      <c r="N13" s="247"/>
      <c r="O13" s="243"/>
      <c r="P13" s="244"/>
      <c r="Q13" s="244"/>
      <c r="R13" s="244"/>
      <c r="S13" s="244"/>
      <c r="T13" s="244"/>
    </row>
    <row r="14" spans="1:20" s="21" customFormat="1" ht="57" customHeight="1" x14ac:dyDescent="0.25">
      <c r="A14" s="23"/>
      <c r="B14" s="29"/>
      <c r="C14" s="29" t="s">
        <v>275</v>
      </c>
      <c r="D14" s="29" t="s">
        <v>313</v>
      </c>
      <c r="E14" s="29" t="s">
        <v>354</v>
      </c>
      <c r="F14" s="29" t="s">
        <v>311</v>
      </c>
      <c r="G14" s="29" t="s">
        <v>291</v>
      </c>
      <c r="H14" s="248" t="s">
        <v>21</v>
      </c>
      <c r="I14" s="29" t="s">
        <v>309</v>
      </c>
      <c r="J14" s="29" t="s">
        <v>353</v>
      </c>
      <c r="K14" s="28"/>
      <c r="L14" s="28"/>
      <c r="M14" s="28"/>
      <c r="N14" s="100" t="s">
        <v>7</v>
      </c>
      <c r="O14" s="99">
        <v>400</v>
      </c>
      <c r="P14" s="33"/>
      <c r="Q14" s="33">
        <f>O14*P14</f>
        <v>0</v>
      </c>
      <c r="R14" s="26">
        <f>+Q14*5.5/100</f>
        <v>0</v>
      </c>
      <c r="S14" s="25">
        <f>(Q14+R14)</f>
        <v>0</v>
      </c>
      <c r="T14" s="25"/>
    </row>
    <row r="15" spans="1:20" s="21" customFormat="1" ht="15" x14ac:dyDescent="0.25">
      <c r="A15" s="23"/>
      <c r="B15" s="29"/>
      <c r="C15" s="29" t="s">
        <v>275</v>
      </c>
      <c r="D15" s="29" t="s">
        <v>352</v>
      </c>
      <c r="E15" s="29" t="s">
        <v>282</v>
      </c>
      <c r="F15" s="29" t="s">
        <v>311</v>
      </c>
      <c r="G15" s="29" t="s">
        <v>233</v>
      </c>
      <c r="H15" s="248"/>
      <c r="I15" s="29" t="s">
        <v>271</v>
      </c>
      <c r="J15" s="29" t="s">
        <v>276</v>
      </c>
      <c r="K15" s="28"/>
      <c r="L15" s="28"/>
      <c r="M15" s="28"/>
      <c r="N15" s="100"/>
      <c r="O15" s="99">
        <v>350</v>
      </c>
      <c r="P15" s="33"/>
      <c r="Q15" s="33">
        <f>O15*P15</f>
        <v>0</v>
      </c>
      <c r="R15" s="26">
        <f>+Q15*5.5/100</f>
        <v>0</v>
      </c>
      <c r="S15" s="25">
        <f>(Q15+R15)</f>
        <v>0</v>
      </c>
      <c r="T15" s="25"/>
    </row>
    <row r="16" spans="1:20" s="82" customFormat="1" ht="15" x14ac:dyDescent="0.25">
      <c r="A16" s="83"/>
      <c r="B16" s="41"/>
      <c r="C16" s="41" t="s">
        <v>275</v>
      </c>
      <c r="D16" s="41" t="s">
        <v>352</v>
      </c>
      <c r="E16" s="41" t="s">
        <v>282</v>
      </c>
      <c r="F16" s="41" t="s">
        <v>311</v>
      </c>
      <c r="G16" s="41" t="s">
        <v>47</v>
      </c>
      <c r="H16" s="248"/>
      <c r="I16" s="41" t="s">
        <v>271</v>
      </c>
      <c r="J16" s="41" t="s">
        <v>276</v>
      </c>
      <c r="K16" s="52"/>
      <c r="L16" s="52"/>
      <c r="M16" s="52"/>
      <c r="N16" s="106"/>
      <c r="O16" s="105">
        <v>0</v>
      </c>
      <c r="P16" s="47"/>
      <c r="Q16" s="47"/>
      <c r="R16" s="46"/>
      <c r="S16" s="45"/>
      <c r="T16" s="45"/>
    </row>
    <row r="17" spans="1:20" s="21" customFormat="1" ht="25.5" x14ac:dyDescent="0.25">
      <c r="A17" s="23"/>
      <c r="B17" s="29"/>
      <c r="C17" s="29" t="s">
        <v>275</v>
      </c>
      <c r="D17" s="29" t="s">
        <v>352</v>
      </c>
      <c r="E17" s="29" t="s">
        <v>345</v>
      </c>
      <c r="F17" s="29" t="s">
        <v>351</v>
      </c>
      <c r="G17" s="29" t="s">
        <v>344</v>
      </c>
      <c r="H17" s="248"/>
      <c r="I17" s="29" t="s">
        <v>271</v>
      </c>
      <c r="J17" s="29" t="s">
        <v>276</v>
      </c>
      <c r="K17" s="28"/>
      <c r="L17" s="28"/>
      <c r="M17" s="28"/>
      <c r="N17" s="100"/>
      <c r="O17" s="99">
        <v>80</v>
      </c>
      <c r="P17" s="33"/>
      <c r="Q17" s="33">
        <f t="shared" ref="Q17:Q33" si="0">O17*P17</f>
        <v>0</v>
      </c>
      <c r="R17" s="26">
        <f t="shared" ref="R17:R33" si="1">+Q17*5.5/100</f>
        <v>0</v>
      </c>
      <c r="S17" s="25">
        <f t="shared" ref="S17:S33" si="2">(Q17+R17)</f>
        <v>0</v>
      </c>
      <c r="T17" s="108" t="s">
        <v>350</v>
      </c>
    </row>
    <row r="18" spans="1:20" s="21" customFormat="1" ht="39" customHeight="1" x14ac:dyDescent="0.25">
      <c r="A18" s="23"/>
      <c r="B18" s="29"/>
      <c r="C18" s="29" t="s">
        <v>275</v>
      </c>
      <c r="D18" s="29" t="s">
        <v>349</v>
      </c>
      <c r="E18" s="29" t="s">
        <v>282</v>
      </c>
      <c r="F18" s="29" t="s">
        <v>348</v>
      </c>
      <c r="G18" s="29" t="s">
        <v>347</v>
      </c>
      <c r="H18" s="248"/>
      <c r="I18" s="29" t="s">
        <v>271</v>
      </c>
      <c r="J18" s="29" t="s">
        <v>245</v>
      </c>
      <c r="K18" s="28"/>
      <c r="L18" s="28"/>
      <c r="M18" s="28"/>
      <c r="N18" s="100"/>
      <c r="O18" s="99">
        <v>80</v>
      </c>
      <c r="P18" s="33"/>
      <c r="Q18" s="33">
        <f t="shared" si="0"/>
        <v>0</v>
      </c>
      <c r="R18" s="26">
        <f t="shared" si="1"/>
        <v>0</v>
      </c>
      <c r="S18" s="25">
        <f t="shared" si="2"/>
        <v>0</v>
      </c>
      <c r="T18" s="25"/>
    </row>
    <row r="19" spans="1:20" s="21" customFormat="1" ht="39" customHeight="1" x14ac:dyDescent="0.25">
      <c r="A19" s="23"/>
      <c r="B19" s="29"/>
      <c r="C19" s="29" t="s">
        <v>275</v>
      </c>
      <c r="D19" s="29" t="s">
        <v>346</v>
      </c>
      <c r="E19" s="29" t="s">
        <v>345</v>
      </c>
      <c r="F19" s="29" t="s">
        <v>329</v>
      </c>
      <c r="G19" s="29" t="s">
        <v>344</v>
      </c>
      <c r="H19" s="248"/>
      <c r="I19" s="29" t="s">
        <v>309</v>
      </c>
      <c r="J19" s="29" t="s">
        <v>343</v>
      </c>
      <c r="K19" s="28"/>
      <c r="L19" s="28"/>
      <c r="M19" s="28"/>
      <c r="N19" s="100"/>
      <c r="O19" s="99">
        <v>0</v>
      </c>
      <c r="P19" s="33"/>
      <c r="Q19" s="33">
        <f t="shared" si="0"/>
        <v>0</v>
      </c>
      <c r="R19" s="26">
        <f t="shared" si="1"/>
        <v>0</v>
      </c>
      <c r="S19" s="25">
        <f t="shared" si="2"/>
        <v>0</v>
      </c>
      <c r="T19" s="25"/>
    </row>
    <row r="20" spans="1:20" s="21" customFormat="1" ht="36" customHeight="1" x14ac:dyDescent="0.25">
      <c r="A20" s="23"/>
      <c r="B20" s="29"/>
      <c r="C20" s="29" t="s">
        <v>275</v>
      </c>
      <c r="D20" s="29" t="s">
        <v>341</v>
      </c>
      <c r="E20" s="29" t="s">
        <v>342</v>
      </c>
      <c r="F20" s="29" t="s">
        <v>311</v>
      </c>
      <c r="G20" s="29" t="s">
        <v>340</v>
      </c>
      <c r="H20" s="248"/>
      <c r="I20" s="29" t="s">
        <v>271</v>
      </c>
      <c r="J20" s="29" t="s">
        <v>245</v>
      </c>
      <c r="K20" s="28"/>
      <c r="L20" s="28"/>
      <c r="M20" s="28"/>
      <c r="N20" s="100"/>
      <c r="O20" s="99">
        <v>300</v>
      </c>
      <c r="P20" s="33"/>
      <c r="Q20" s="33">
        <f t="shared" si="0"/>
        <v>0</v>
      </c>
      <c r="R20" s="26">
        <f t="shared" si="1"/>
        <v>0</v>
      </c>
      <c r="S20" s="25">
        <f t="shared" si="2"/>
        <v>0</v>
      </c>
      <c r="T20" s="25"/>
    </row>
    <row r="21" spans="1:20" s="21" customFormat="1" ht="42" customHeight="1" x14ac:dyDescent="0.25">
      <c r="A21" s="23"/>
      <c r="B21" s="29"/>
      <c r="C21" s="29" t="s">
        <v>275</v>
      </c>
      <c r="D21" s="29" t="s">
        <v>341</v>
      </c>
      <c r="E21" s="29" t="s">
        <v>327</v>
      </c>
      <c r="F21" s="29" t="s">
        <v>311</v>
      </c>
      <c r="G21" s="29" t="s">
        <v>340</v>
      </c>
      <c r="H21" s="248"/>
      <c r="I21" s="29" t="s">
        <v>271</v>
      </c>
      <c r="J21" s="29" t="s">
        <v>245</v>
      </c>
      <c r="K21" s="28"/>
      <c r="L21" s="28"/>
      <c r="M21" s="28"/>
      <c r="N21" s="100"/>
      <c r="O21" s="99">
        <v>20</v>
      </c>
      <c r="P21" s="33"/>
      <c r="Q21" s="33">
        <f t="shared" si="0"/>
        <v>0</v>
      </c>
      <c r="R21" s="26">
        <f t="shared" si="1"/>
        <v>0</v>
      </c>
      <c r="S21" s="25">
        <f t="shared" si="2"/>
        <v>0</v>
      </c>
      <c r="T21" s="25"/>
    </row>
    <row r="22" spans="1:20" s="21" customFormat="1" ht="15" x14ac:dyDescent="0.25">
      <c r="A22" s="23"/>
      <c r="B22" s="29"/>
      <c r="C22" s="29" t="s">
        <v>275</v>
      </c>
      <c r="D22" s="29" t="s">
        <v>339</v>
      </c>
      <c r="E22" s="29" t="s">
        <v>327</v>
      </c>
      <c r="F22" s="29" t="s">
        <v>338</v>
      </c>
      <c r="G22" s="29"/>
      <c r="H22" s="248"/>
      <c r="I22" s="29" t="s">
        <v>271</v>
      </c>
      <c r="J22" s="29" t="s">
        <v>324</v>
      </c>
      <c r="K22" s="28"/>
      <c r="L22" s="28"/>
      <c r="M22" s="28"/>
      <c r="N22" s="100"/>
      <c r="O22" s="99">
        <v>0</v>
      </c>
      <c r="P22" s="33"/>
      <c r="Q22" s="33">
        <f t="shared" si="0"/>
        <v>0</v>
      </c>
      <c r="R22" s="26">
        <f t="shared" si="1"/>
        <v>0</v>
      </c>
      <c r="S22" s="25">
        <f t="shared" si="2"/>
        <v>0</v>
      </c>
      <c r="T22" s="25"/>
    </row>
    <row r="23" spans="1:20" s="21" customFormat="1" ht="15" x14ac:dyDescent="0.25">
      <c r="A23" s="107"/>
      <c r="B23" s="29"/>
      <c r="C23" s="29" t="s">
        <v>275</v>
      </c>
      <c r="D23" s="29" t="s">
        <v>336</v>
      </c>
      <c r="E23" s="29" t="s">
        <v>337</v>
      </c>
      <c r="F23" s="29"/>
      <c r="G23" s="29"/>
      <c r="H23" s="248"/>
      <c r="I23" s="29" t="s">
        <v>271</v>
      </c>
      <c r="J23" s="29" t="s">
        <v>324</v>
      </c>
      <c r="K23" s="28"/>
      <c r="L23" s="28"/>
      <c r="M23" s="28"/>
      <c r="N23" s="100"/>
      <c r="O23" s="99">
        <v>0</v>
      </c>
      <c r="P23" s="33"/>
      <c r="Q23" s="33">
        <f t="shared" si="0"/>
        <v>0</v>
      </c>
      <c r="R23" s="26">
        <f t="shared" si="1"/>
        <v>0</v>
      </c>
      <c r="S23" s="25">
        <f t="shared" si="2"/>
        <v>0</v>
      </c>
      <c r="T23" s="25"/>
    </row>
    <row r="24" spans="1:20" s="82" customFormat="1" ht="15" x14ac:dyDescent="0.25">
      <c r="A24" s="83"/>
      <c r="B24" s="41"/>
      <c r="C24" s="41" t="s">
        <v>275</v>
      </c>
      <c r="D24" s="41" t="s">
        <v>336</v>
      </c>
      <c r="E24" s="41" t="s">
        <v>335</v>
      </c>
      <c r="F24" s="41"/>
      <c r="G24" s="41" t="s">
        <v>334</v>
      </c>
      <c r="H24" s="248"/>
      <c r="I24" s="41" t="s">
        <v>271</v>
      </c>
      <c r="J24" s="41" t="s">
        <v>324</v>
      </c>
      <c r="K24" s="52"/>
      <c r="L24" s="52"/>
      <c r="M24" s="52"/>
      <c r="N24" s="106"/>
      <c r="O24" s="105">
        <v>20</v>
      </c>
      <c r="P24" s="47"/>
      <c r="Q24" s="47">
        <f t="shared" si="0"/>
        <v>0</v>
      </c>
      <c r="R24" s="46">
        <f t="shared" si="1"/>
        <v>0</v>
      </c>
      <c r="S24" s="45">
        <f t="shared" si="2"/>
        <v>0</v>
      </c>
      <c r="T24" s="45"/>
    </row>
    <row r="25" spans="1:20" s="21" customFormat="1" ht="15" x14ac:dyDescent="0.25">
      <c r="A25" s="23"/>
      <c r="B25" s="29"/>
      <c r="C25" s="29" t="s">
        <v>275</v>
      </c>
      <c r="D25" s="29" t="s">
        <v>333</v>
      </c>
      <c r="E25" s="29" t="s">
        <v>332</v>
      </c>
      <c r="F25" s="29"/>
      <c r="G25" s="29"/>
      <c r="H25" s="248"/>
      <c r="I25" s="29" t="s">
        <v>271</v>
      </c>
      <c r="J25" s="29" t="s">
        <v>324</v>
      </c>
      <c r="K25" s="35"/>
      <c r="L25" s="35"/>
      <c r="M25" s="35"/>
      <c r="N25" s="104"/>
      <c r="O25" s="99">
        <v>20</v>
      </c>
      <c r="P25" s="33"/>
      <c r="Q25" s="33">
        <f t="shared" si="0"/>
        <v>0</v>
      </c>
      <c r="R25" s="26">
        <f t="shared" si="1"/>
        <v>0</v>
      </c>
      <c r="S25" s="25">
        <f t="shared" si="2"/>
        <v>0</v>
      </c>
      <c r="T25" s="25"/>
    </row>
    <row r="26" spans="1:20" s="21" customFormat="1" ht="15" x14ac:dyDescent="0.25">
      <c r="A26" s="23"/>
      <c r="B26" s="29"/>
      <c r="C26" s="29" t="s">
        <v>275</v>
      </c>
      <c r="D26" s="29" t="s">
        <v>331</v>
      </c>
      <c r="E26" s="29"/>
      <c r="F26" s="29"/>
      <c r="G26" s="29"/>
      <c r="H26" s="248"/>
      <c r="I26" s="29" t="s">
        <v>271</v>
      </c>
      <c r="J26" s="29" t="s">
        <v>324</v>
      </c>
      <c r="K26" s="35"/>
      <c r="L26" s="35"/>
      <c r="M26" s="35"/>
      <c r="N26" s="104"/>
      <c r="O26" s="99">
        <v>0</v>
      </c>
      <c r="P26" s="33"/>
      <c r="Q26" s="33">
        <f t="shared" si="0"/>
        <v>0</v>
      </c>
      <c r="R26" s="26">
        <f t="shared" si="1"/>
        <v>0</v>
      </c>
      <c r="S26" s="25">
        <f t="shared" si="2"/>
        <v>0</v>
      </c>
      <c r="T26" s="25"/>
    </row>
    <row r="27" spans="1:20" s="21" customFormat="1" ht="45" customHeight="1" x14ac:dyDescent="0.25">
      <c r="A27" s="23"/>
      <c r="B27" s="29"/>
      <c r="C27" s="29" t="s">
        <v>275</v>
      </c>
      <c r="D27" s="29" t="s">
        <v>330</v>
      </c>
      <c r="E27" s="29"/>
      <c r="F27" s="29" t="s">
        <v>329</v>
      </c>
      <c r="G27" s="29"/>
      <c r="H27" s="248"/>
      <c r="I27" s="29" t="s">
        <v>271</v>
      </c>
      <c r="J27" s="29" t="s">
        <v>324</v>
      </c>
      <c r="K27" s="35"/>
      <c r="L27" s="35"/>
      <c r="M27" s="35"/>
      <c r="N27" s="104"/>
      <c r="O27" s="99">
        <v>30</v>
      </c>
      <c r="P27" s="33"/>
      <c r="Q27" s="33">
        <f t="shared" si="0"/>
        <v>0</v>
      </c>
      <c r="R27" s="26">
        <f t="shared" si="1"/>
        <v>0</v>
      </c>
      <c r="S27" s="25">
        <f t="shared" si="2"/>
        <v>0</v>
      </c>
      <c r="T27" s="25"/>
    </row>
    <row r="28" spans="1:20" s="21" customFormat="1" ht="15" x14ac:dyDescent="0.25">
      <c r="A28" s="23"/>
      <c r="B28" s="29"/>
      <c r="C28" s="29" t="s">
        <v>300</v>
      </c>
      <c r="D28" s="29" t="s">
        <v>328</v>
      </c>
      <c r="E28" s="29" t="s">
        <v>327</v>
      </c>
      <c r="F28" s="29" t="s">
        <v>320</v>
      </c>
      <c r="G28" s="29" t="s">
        <v>319</v>
      </c>
      <c r="H28" s="248"/>
      <c r="I28" s="29" t="s">
        <v>271</v>
      </c>
      <c r="J28" s="29" t="s">
        <v>324</v>
      </c>
      <c r="K28" s="28"/>
      <c r="L28" s="28"/>
      <c r="M28" s="28"/>
      <c r="N28" s="100"/>
      <c r="O28" s="99">
        <v>300</v>
      </c>
      <c r="P28" s="33"/>
      <c r="Q28" s="33">
        <f t="shared" si="0"/>
        <v>0</v>
      </c>
      <c r="R28" s="26">
        <f t="shared" si="1"/>
        <v>0</v>
      </c>
      <c r="S28" s="25">
        <f t="shared" si="2"/>
        <v>0</v>
      </c>
      <c r="T28" s="25"/>
    </row>
    <row r="29" spans="1:20" s="82" customFormat="1" ht="57" customHeight="1" x14ac:dyDescent="0.25">
      <c r="A29" s="83"/>
      <c r="B29" s="41"/>
      <c r="C29" s="41" t="s">
        <v>300</v>
      </c>
      <c r="D29" s="41" t="s">
        <v>202</v>
      </c>
      <c r="E29" s="41"/>
      <c r="F29" s="41" t="s">
        <v>326</v>
      </c>
      <c r="G29" s="41" t="s">
        <v>325</v>
      </c>
      <c r="H29" s="248"/>
      <c r="I29" s="41" t="s">
        <v>271</v>
      </c>
      <c r="J29" s="41" t="s">
        <v>324</v>
      </c>
      <c r="K29" s="103"/>
      <c r="L29" s="103"/>
      <c r="M29" s="103"/>
      <c r="N29" s="102"/>
      <c r="O29" s="101">
        <v>200</v>
      </c>
      <c r="P29" s="45"/>
      <c r="Q29" s="47">
        <f t="shared" si="0"/>
        <v>0</v>
      </c>
      <c r="R29" s="46">
        <f t="shared" si="1"/>
        <v>0</v>
      </c>
      <c r="S29" s="45">
        <f t="shared" si="2"/>
        <v>0</v>
      </c>
      <c r="T29" s="45"/>
    </row>
    <row r="30" spans="1:20" s="21" customFormat="1" ht="36" customHeight="1" x14ac:dyDescent="0.25">
      <c r="A30" s="23"/>
      <c r="B30" s="29"/>
      <c r="C30" s="29" t="s">
        <v>300</v>
      </c>
      <c r="D30" s="29" t="s">
        <v>323</v>
      </c>
      <c r="E30" s="29" t="s">
        <v>295</v>
      </c>
      <c r="F30" s="29" t="s">
        <v>322</v>
      </c>
      <c r="G30" s="29" t="s">
        <v>321</v>
      </c>
      <c r="H30" s="248"/>
      <c r="I30" s="29" t="s">
        <v>271</v>
      </c>
      <c r="J30" s="29" t="s">
        <v>290</v>
      </c>
      <c r="K30" s="28"/>
      <c r="L30" s="28"/>
      <c r="M30" s="28"/>
      <c r="N30" s="100"/>
      <c r="O30" s="99">
        <v>80</v>
      </c>
      <c r="P30" s="33"/>
      <c r="Q30" s="33">
        <f t="shared" si="0"/>
        <v>0</v>
      </c>
      <c r="R30" s="26">
        <f t="shared" si="1"/>
        <v>0</v>
      </c>
      <c r="S30" s="25">
        <f t="shared" si="2"/>
        <v>0</v>
      </c>
      <c r="T30" s="25"/>
    </row>
    <row r="31" spans="1:20" s="21" customFormat="1" ht="55.5" customHeight="1" x14ac:dyDescent="0.25">
      <c r="A31" s="23"/>
      <c r="B31" s="29"/>
      <c r="C31" s="29" t="s">
        <v>300</v>
      </c>
      <c r="D31" s="29" t="s">
        <v>304</v>
      </c>
      <c r="E31" s="29" t="s">
        <v>303</v>
      </c>
      <c r="F31" s="29" t="s">
        <v>320</v>
      </c>
      <c r="G31" s="29" t="s">
        <v>319</v>
      </c>
      <c r="H31" s="248"/>
      <c r="I31" s="29" t="s">
        <v>271</v>
      </c>
      <c r="J31" s="29" t="s">
        <v>232</v>
      </c>
      <c r="K31" s="28"/>
      <c r="L31" s="28"/>
      <c r="M31" s="28"/>
      <c r="N31" s="100"/>
      <c r="O31" s="99">
        <v>200</v>
      </c>
      <c r="P31" s="33"/>
      <c r="Q31" s="33">
        <f t="shared" si="0"/>
        <v>0</v>
      </c>
      <c r="R31" s="26">
        <f t="shared" si="1"/>
        <v>0</v>
      </c>
      <c r="S31" s="25">
        <f t="shared" si="2"/>
        <v>0</v>
      </c>
      <c r="T31" s="25"/>
    </row>
    <row r="32" spans="1:20" s="21" customFormat="1" ht="55.5" customHeight="1" x14ac:dyDescent="0.25">
      <c r="A32" s="23"/>
      <c r="B32" s="98"/>
      <c r="C32" s="98" t="s">
        <v>300</v>
      </c>
      <c r="D32" s="98" t="s">
        <v>318</v>
      </c>
      <c r="E32" s="98"/>
      <c r="F32" s="98"/>
      <c r="G32" s="98" t="s">
        <v>317</v>
      </c>
      <c r="H32" s="98"/>
      <c r="I32" s="98"/>
      <c r="J32" s="98"/>
      <c r="K32" s="97"/>
      <c r="L32" s="97"/>
      <c r="M32" s="97"/>
      <c r="N32" s="96"/>
      <c r="O32" s="95">
        <v>40</v>
      </c>
      <c r="P32" s="94"/>
      <c r="Q32" s="33">
        <f t="shared" si="0"/>
        <v>0</v>
      </c>
      <c r="R32" s="26">
        <f t="shared" si="1"/>
        <v>0</v>
      </c>
      <c r="S32" s="25">
        <f t="shared" si="2"/>
        <v>0</v>
      </c>
      <c r="T32" s="25"/>
    </row>
    <row r="33" spans="1:20" s="21" customFormat="1" ht="55.5" customHeight="1" x14ac:dyDescent="0.25">
      <c r="A33" s="23"/>
      <c r="B33" s="98"/>
      <c r="C33" s="98" t="s">
        <v>300</v>
      </c>
      <c r="D33" s="98" t="s">
        <v>316</v>
      </c>
      <c r="E33" s="98"/>
      <c r="F33" s="98"/>
      <c r="G33" s="98" t="s">
        <v>233</v>
      </c>
      <c r="H33" s="98"/>
      <c r="I33" s="98"/>
      <c r="J33" s="98"/>
      <c r="K33" s="97"/>
      <c r="L33" s="97"/>
      <c r="M33" s="97"/>
      <c r="N33" s="96"/>
      <c r="O33" s="95">
        <v>80</v>
      </c>
      <c r="P33" s="94"/>
      <c r="Q33" s="33">
        <f t="shared" si="0"/>
        <v>0</v>
      </c>
      <c r="R33" s="26">
        <f t="shared" si="1"/>
        <v>0</v>
      </c>
      <c r="S33" s="25">
        <f t="shared" si="2"/>
        <v>0</v>
      </c>
      <c r="T33" s="25"/>
    </row>
    <row r="34" spans="1:20" s="21" customFormat="1" ht="25.5" customHeight="1" x14ac:dyDescent="0.25">
      <c r="A34" s="23"/>
      <c r="B34" s="249" t="s">
        <v>315</v>
      </c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93">
        <f>SUM(Q14:Q33)</f>
        <v>0</v>
      </c>
      <c r="R34" s="93"/>
      <c r="S34" s="93">
        <f>SUM(S14:S33)</f>
        <v>0</v>
      </c>
      <c r="T34" s="93"/>
    </row>
    <row r="35" spans="1:20" s="10" customFormat="1" x14ac:dyDescent="0.25">
      <c r="A35" s="15"/>
      <c r="B35" s="15"/>
      <c r="C35" s="15"/>
      <c r="D35" s="15"/>
      <c r="E35" s="15"/>
      <c r="F35" s="15"/>
      <c r="G35" s="31"/>
      <c r="H35" s="15"/>
      <c r="I35" s="15"/>
      <c r="J35" s="15"/>
      <c r="K35" s="31"/>
      <c r="L35" s="31"/>
      <c r="M35" s="31"/>
      <c r="N35" s="31"/>
      <c r="O35" s="12"/>
      <c r="P35" s="20"/>
      <c r="Q35" s="20"/>
      <c r="R35" s="20"/>
      <c r="S35" s="30"/>
      <c r="T35" s="30"/>
    </row>
    <row r="36" spans="1:20" s="10" customFormat="1" ht="13.5" thickBot="1" x14ac:dyDescent="0.3">
      <c r="A36" s="15"/>
      <c r="B36" s="15"/>
      <c r="C36" s="15"/>
      <c r="D36" s="15"/>
      <c r="E36" s="15"/>
      <c r="F36" s="15"/>
      <c r="G36" s="31"/>
      <c r="H36" s="15"/>
      <c r="I36" s="15"/>
      <c r="J36" s="15"/>
      <c r="K36" s="31"/>
      <c r="L36" s="31"/>
      <c r="M36" s="31"/>
      <c r="N36" s="31"/>
      <c r="O36" s="12"/>
      <c r="P36" s="20"/>
      <c r="Q36" s="20"/>
      <c r="R36" s="20"/>
      <c r="S36" s="30"/>
      <c r="T36" s="30"/>
    </row>
    <row r="37" spans="1:20" s="21" customFormat="1" ht="43.5" customHeight="1" thickBot="1" x14ac:dyDescent="0.3">
      <c r="A37" s="23"/>
      <c r="B37" s="241" t="s">
        <v>314</v>
      </c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</row>
    <row r="38" spans="1:20" s="21" customFormat="1" ht="12.75" customHeight="1" thickBot="1" x14ac:dyDescent="0.3">
      <c r="A38" s="23"/>
      <c r="B38" s="250" t="s">
        <v>41</v>
      </c>
      <c r="C38" s="250" t="s">
        <v>40</v>
      </c>
      <c r="D38" s="250" t="s">
        <v>39</v>
      </c>
      <c r="E38" s="250" t="s">
        <v>38</v>
      </c>
      <c r="F38" s="250" t="s">
        <v>37</v>
      </c>
      <c r="G38" s="250" t="s">
        <v>36</v>
      </c>
      <c r="H38" s="250" t="s">
        <v>35</v>
      </c>
      <c r="I38" s="250" t="s">
        <v>34</v>
      </c>
      <c r="J38" s="250" t="s">
        <v>33</v>
      </c>
      <c r="K38" s="245" t="s">
        <v>32</v>
      </c>
      <c r="L38" s="246" t="s">
        <v>31</v>
      </c>
      <c r="M38" s="246" t="s">
        <v>30</v>
      </c>
      <c r="N38" s="247" t="s">
        <v>29</v>
      </c>
      <c r="O38" s="251" t="s">
        <v>28</v>
      </c>
      <c r="P38" s="252" t="s">
        <v>27</v>
      </c>
      <c r="Q38" s="252" t="s">
        <v>26</v>
      </c>
      <c r="R38" s="252" t="s">
        <v>25</v>
      </c>
      <c r="S38" s="252" t="s">
        <v>24</v>
      </c>
      <c r="T38" s="244" t="s">
        <v>23</v>
      </c>
    </row>
    <row r="39" spans="1:20" s="21" customFormat="1" ht="60.75" customHeight="1" thickBot="1" x14ac:dyDescent="0.3">
      <c r="A39" s="23"/>
      <c r="B39" s="250"/>
      <c r="C39" s="250"/>
      <c r="D39" s="250"/>
      <c r="E39" s="250"/>
      <c r="F39" s="250"/>
      <c r="G39" s="250"/>
      <c r="H39" s="250"/>
      <c r="I39" s="250"/>
      <c r="J39" s="250"/>
      <c r="K39" s="245"/>
      <c r="L39" s="246"/>
      <c r="M39" s="246"/>
      <c r="N39" s="247"/>
      <c r="O39" s="251"/>
      <c r="P39" s="252"/>
      <c r="Q39" s="252"/>
      <c r="R39" s="252"/>
      <c r="S39" s="252"/>
      <c r="T39" s="244"/>
    </row>
    <row r="40" spans="1:20" s="21" customFormat="1" ht="16.899999999999999" customHeight="1" thickBot="1" x14ac:dyDescent="0.3">
      <c r="A40" s="23"/>
      <c r="B40" s="92"/>
      <c r="C40" s="91" t="s">
        <v>275</v>
      </c>
      <c r="D40" s="91" t="s">
        <v>313</v>
      </c>
      <c r="E40" s="91" t="s">
        <v>312</v>
      </c>
      <c r="F40" s="91" t="s">
        <v>311</v>
      </c>
      <c r="G40" s="91" t="s">
        <v>310</v>
      </c>
      <c r="H40" s="248" t="s">
        <v>21</v>
      </c>
      <c r="I40" s="91" t="s">
        <v>309</v>
      </c>
      <c r="J40" s="91" t="s">
        <v>245</v>
      </c>
      <c r="K40" s="90"/>
      <c r="L40" s="90"/>
      <c r="M40" s="90"/>
      <c r="N40" s="90" t="s">
        <v>7</v>
      </c>
      <c r="O40" s="89">
        <v>0</v>
      </c>
      <c r="P40" s="88"/>
      <c r="Q40" s="88">
        <f>O40*P40</f>
        <v>0</v>
      </c>
      <c r="R40" s="87">
        <f>+Q40*5.5/100</f>
        <v>0</v>
      </c>
      <c r="S40" s="86">
        <f>(Q40+R40)</f>
        <v>0</v>
      </c>
      <c r="T40" s="86"/>
    </row>
    <row r="41" spans="1:20" s="21" customFormat="1" ht="26.25" thickBot="1" x14ac:dyDescent="0.3">
      <c r="A41" s="23"/>
      <c r="B41" s="92"/>
      <c r="C41" s="91" t="s">
        <v>275</v>
      </c>
      <c r="D41" s="91" t="s">
        <v>308</v>
      </c>
      <c r="E41" s="91" t="s">
        <v>307</v>
      </c>
      <c r="F41" s="91" t="s">
        <v>273</v>
      </c>
      <c r="G41" s="91" t="s">
        <v>306</v>
      </c>
      <c r="H41" s="248"/>
      <c r="I41" s="91" t="s">
        <v>271</v>
      </c>
      <c r="J41" s="91" t="s">
        <v>305</v>
      </c>
      <c r="K41" s="90"/>
      <c r="L41" s="90"/>
      <c r="M41" s="90"/>
      <c r="N41" s="90"/>
      <c r="O41" s="89">
        <v>0</v>
      </c>
      <c r="P41" s="88"/>
      <c r="Q41" s="88">
        <f>O41*P41</f>
        <v>0</v>
      </c>
      <c r="R41" s="87">
        <f>+Q41*5.5/100</f>
        <v>0</v>
      </c>
      <c r="S41" s="86">
        <f>(Q41+R41)</f>
        <v>0</v>
      </c>
      <c r="T41" s="86"/>
    </row>
    <row r="42" spans="1:20" s="21" customFormat="1" ht="15.75" thickBot="1" x14ac:dyDescent="0.3">
      <c r="A42" s="23"/>
      <c r="B42" s="92"/>
      <c r="C42" s="91" t="s">
        <v>300</v>
      </c>
      <c r="D42" s="91" t="s">
        <v>304</v>
      </c>
      <c r="E42" s="91" t="s">
        <v>303</v>
      </c>
      <c r="F42" s="91" t="s">
        <v>302</v>
      </c>
      <c r="G42" s="91" t="s">
        <v>301</v>
      </c>
      <c r="H42" s="248"/>
      <c r="I42" s="91" t="s">
        <v>271</v>
      </c>
      <c r="J42" s="91" t="s">
        <v>245</v>
      </c>
      <c r="K42" s="90"/>
      <c r="L42" s="90"/>
      <c r="M42" s="90"/>
      <c r="N42" s="90"/>
      <c r="O42" s="89">
        <v>0</v>
      </c>
      <c r="P42" s="88"/>
      <c r="Q42" s="88">
        <f>O42*P42</f>
        <v>0</v>
      </c>
      <c r="R42" s="87">
        <f>+Q42*5.5/100</f>
        <v>0</v>
      </c>
      <c r="S42" s="86">
        <f>(Q42+R42)</f>
        <v>0</v>
      </c>
      <c r="T42" s="86"/>
    </row>
    <row r="43" spans="1:20" s="21" customFormat="1" ht="45" customHeight="1" thickBot="1" x14ac:dyDescent="0.3">
      <c r="A43" s="23"/>
      <c r="B43" s="92"/>
      <c r="C43" s="91" t="s">
        <v>300</v>
      </c>
      <c r="D43" s="91" t="s">
        <v>171</v>
      </c>
      <c r="E43" s="91"/>
      <c r="F43" s="91"/>
      <c r="G43" s="91"/>
      <c r="H43" s="248"/>
      <c r="I43" s="91" t="s">
        <v>271</v>
      </c>
      <c r="J43" s="91" t="s">
        <v>245</v>
      </c>
      <c r="K43" s="90"/>
      <c r="L43" s="90"/>
      <c r="M43" s="90"/>
      <c r="N43" s="90"/>
      <c r="O43" s="89">
        <v>0</v>
      </c>
      <c r="P43" s="88"/>
      <c r="Q43" s="88">
        <f>O43*P43</f>
        <v>0</v>
      </c>
      <c r="R43" s="87">
        <f>+Q43*5.5/100</f>
        <v>0</v>
      </c>
      <c r="S43" s="86">
        <f>(Q43+R43)</f>
        <v>0</v>
      </c>
      <c r="T43" s="86"/>
    </row>
    <row r="44" spans="1:20" s="21" customFormat="1" ht="51.75" customHeight="1" thickBot="1" x14ac:dyDescent="0.3">
      <c r="A44" s="23"/>
      <c r="B44" s="253" t="s">
        <v>299</v>
      </c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85">
        <f>SUM(Q40:Q43)</f>
        <v>0</v>
      </c>
      <c r="R44" s="85"/>
      <c r="S44" s="85">
        <f>SUM(S40:S43)</f>
        <v>0</v>
      </c>
      <c r="T44" s="85"/>
    </row>
    <row r="45" spans="1:20" s="10" customFormat="1" x14ac:dyDescent="0.25">
      <c r="A45" s="15"/>
      <c r="B45" s="15"/>
      <c r="C45" s="15"/>
      <c r="D45" s="15"/>
      <c r="E45" s="15"/>
      <c r="F45" s="15"/>
      <c r="G45" s="31"/>
      <c r="H45" s="15"/>
      <c r="I45" s="15"/>
      <c r="J45" s="15"/>
      <c r="K45" s="31"/>
      <c r="L45" s="31"/>
      <c r="M45" s="31"/>
      <c r="N45" s="31"/>
      <c r="O45" s="12"/>
      <c r="P45" s="20"/>
      <c r="Q45" s="20"/>
      <c r="R45" s="20"/>
      <c r="S45" s="30"/>
      <c r="T45" s="30"/>
    </row>
    <row r="46" spans="1:20" s="10" customFormat="1" ht="13.5" thickBot="1" x14ac:dyDescent="0.3">
      <c r="A46" s="15"/>
      <c r="B46" s="15"/>
      <c r="C46" s="15"/>
      <c r="D46" s="15"/>
      <c r="E46" s="15"/>
      <c r="F46" s="15"/>
      <c r="G46" s="31"/>
      <c r="H46" s="15"/>
      <c r="I46" s="15"/>
      <c r="J46" s="15"/>
      <c r="K46" s="31"/>
      <c r="L46" s="31"/>
      <c r="M46" s="31"/>
      <c r="N46" s="31"/>
      <c r="O46" s="12"/>
      <c r="P46" s="20"/>
      <c r="Q46" s="20"/>
      <c r="R46" s="20"/>
      <c r="S46" s="30"/>
      <c r="T46" s="30"/>
    </row>
    <row r="47" spans="1:20" s="21" customFormat="1" ht="36.75" customHeight="1" thickBot="1" x14ac:dyDescent="0.3">
      <c r="A47" s="23"/>
      <c r="B47" s="254" t="s">
        <v>298</v>
      </c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</row>
    <row r="48" spans="1:20" s="21" customFormat="1" ht="27.75" customHeight="1" thickBot="1" x14ac:dyDescent="0.3">
      <c r="A48" s="23"/>
      <c r="B48" s="255" t="s">
        <v>41</v>
      </c>
      <c r="C48" s="255" t="s">
        <v>40</v>
      </c>
      <c r="D48" s="255" t="s">
        <v>39</v>
      </c>
      <c r="E48" s="255" t="s">
        <v>38</v>
      </c>
      <c r="F48" s="255" t="s">
        <v>37</v>
      </c>
      <c r="G48" s="255" t="s">
        <v>36</v>
      </c>
      <c r="H48" s="255" t="s">
        <v>35</v>
      </c>
      <c r="I48" s="255" t="s">
        <v>34</v>
      </c>
      <c r="J48" s="255" t="s">
        <v>33</v>
      </c>
      <c r="K48" s="245" t="s">
        <v>32</v>
      </c>
      <c r="L48" s="246" t="s">
        <v>31</v>
      </c>
      <c r="M48" s="246" t="s">
        <v>30</v>
      </c>
      <c r="N48" s="247" t="s">
        <v>29</v>
      </c>
      <c r="O48" s="256" t="s">
        <v>28</v>
      </c>
      <c r="P48" s="244" t="s">
        <v>27</v>
      </c>
      <c r="Q48" s="244" t="s">
        <v>26</v>
      </c>
      <c r="R48" s="244" t="s">
        <v>25</v>
      </c>
      <c r="S48" s="244" t="s">
        <v>24</v>
      </c>
      <c r="T48" s="244" t="s">
        <v>23</v>
      </c>
    </row>
    <row r="49" spans="1:20" s="21" customFormat="1" ht="26.25" customHeight="1" x14ac:dyDescent="0.25">
      <c r="A49" s="23"/>
      <c r="B49" s="255"/>
      <c r="C49" s="255"/>
      <c r="D49" s="255"/>
      <c r="E49" s="255"/>
      <c r="F49" s="255"/>
      <c r="G49" s="255"/>
      <c r="H49" s="255"/>
      <c r="I49" s="255"/>
      <c r="J49" s="255"/>
      <c r="K49" s="245"/>
      <c r="L49" s="246"/>
      <c r="M49" s="246"/>
      <c r="N49" s="247"/>
      <c r="O49" s="256"/>
      <c r="P49" s="244"/>
      <c r="Q49" s="244"/>
      <c r="R49" s="244"/>
      <c r="S49" s="244"/>
      <c r="T49" s="244"/>
    </row>
    <row r="50" spans="1:20" s="21" customFormat="1" ht="16.899999999999999" customHeight="1" x14ac:dyDescent="0.25">
      <c r="A50" s="23"/>
      <c r="B50" s="59"/>
      <c r="C50" s="59" t="s">
        <v>287</v>
      </c>
      <c r="D50" s="59" t="s">
        <v>297</v>
      </c>
      <c r="E50" s="59" t="s">
        <v>293</v>
      </c>
      <c r="F50" s="59"/>
      <c r="G50" s="59"/>
      <c r="H50" s="248" t="s">
        <v>21</v>
      </c>
      <c r="I50" s="84"/>
      <c r="J50" s="29" t="s">
        <v>290</v>
      </c>
      <c r="K50" s="38"/>
      <c r="L50" s="38"/>
      <c r="M50" s="38"/>
      <c r="N50" s="38"/>
      <c r="O50" s="34">
        <v>30</v>
      </c>
      <c r="P50" s="33"/>
      <c r="Q50" s="33">
        <f>O50*P50</f>
        <v>0</v>
      </c>
      <c r="R50" s="26">
        <f>+Q50*5.5/100</f>
        <v>0</v>
      </c>
      <c r="S50" s="25">
        <f>(Q50+R50)</f>
        <v>0</v>
      </c>
      <c r="T50" s="25"/>
    </row>
    <row r="51" spans="1:20" s="21" customFormat="1" ht="15" x14ac:dyDescent="0.25">
      <c r="A51" s="23"/>
      <c r="B51" s="59"/>
      <c r="C51" s="59" t="s">
        <v>287</v>
      </c>
      <c r="D51" s="59" t="s">
        <v>296</v>
      </c>
      <c r="E51" s="59" t="s">
        <v>285</v>
      </c>
      <c r="F51" s="59" t="s">
        <v>295</v>
      </c>
      <c r="G51" s="59"/>
      <c r="H51" s="248"/>
      <c r="I51" s="84"/>
      <c r="J51" s="29" t="s">
        <v>290</v>
      </c>
      <c r="K51" s="38"/>
      <c r="L51" s="38"/>
      <c r="M51" s="38"/>
      <c r="N51" s="38"/>
      <c r="O51" s="34">
        <v>30</v>
      </c>
      <c r="P51" s="33"/>
      <c r="Q51" s="33">
        <f>O51*P51</f>
        <v>0</v>
      </c>
      <c r="R51" s="26">
        <f>+Q51*5.5/100</f>
        <v>0</v>
      </c>
      <c r="S51" s="25">
        <f>(Q51+R51)</f>
        <v>0</v>
      </c>
      <c r="T51" s="25"/>
    </row>
    <row r="52" spans="1:20" s="21" customFormat="1" ht="25.5" x14ac:dyDescent="0.25">
      <c r="A52" s="23"/>
      <c r="B52" s="59"/>
      <c r="C52" s="59" t="s">
        <v>287</v>
      </c>
      <c r="D52" s="29" t="s">
        <v>294</v>
      </c>
      <c r="E52" s="29" t="s">
        <v>293</v>
      </c>
      <c r="F52" s="29" t="s">
        <v>292</v>
      </c>
      <c r="G52" s="29" t="s">
        <v>291</v>
      </c>
      <c r="H52" s="248"/>
      <c r="I52" s="29"/>
      <c r="J52" s="29" t="s">
        <v>290</v>
      </c>
      <c r="K52" s="28"/>
      <c r="L52" s="28"/>
      <c r="M52" s="28"/>
      <c r="N52" s="28" t="s">
        <v>7</v>
      </c>
      <c r="O52" s="34">
        <v>100</v>
      </c>
      <c r="P52" s="33"/>
      <c r="Q52" s="33">
        <f>O52*P52</f>
        <v>0</v>
      </c>
      <c r="R52" s="26">
        <f>+Q52*5.5/100</f>
        <v>0</v>
      </c>
      <c r="S52" s="25">
        <f>(Q52+R52)</f>
        <v>0</v>
      </c>
      <c r="T52" s="25"/>
    </row>
    <row r="53" spans="1:20" s="82" customFormat="1" ht="25.5" x14ac:dyDescent="0.25">
      <c r="A53" s="83"/>
      <c r="B53" s="41"/>
      <c r="C53" s="41" t="s">
        <v>287</v>
      </c>
      <c r="D53" s="41" t="s">
        <v>289</v>
      </c>
      <c r="E53" s="41" t="s">
        <v>285</v>
      </c>
      <c r="F53" s="41" t="s">
        <v>288</v>
      </c>
      <c r="G53" s="41"/>
      <c r="H53" s="41"/>
      <c r="I53" s="41"/>
      <c r="J53" s="41"/>
      <c r="K53" s="52"/>
      <c r="L53" s="52"/>
      <c r="M53" s="52"/>
      <c r="N53" s="52"/>
      <c r="O53" s="48">
        <v>70</v>
      </c>
      <c r="P53" s="47"/>
      <c r="Q53" s="47">
        <f>O53*P53</f>
        <v>0</v>
      </c>
      <c r="R53" s="46">
        <f>+Q53*5.5/100</f>
        <v>0</v>
      </c>
      <c r="S53" s="45">
        <f>(Q53+R53)</f>
        <v>0</v>
      </c>
      <c r="T53" s="45"/>
    </row>
    <row r="54" spans="1:20" s="21" customFormat="1" ht="15" x14ac:dyDescent="0.25">
      <c r="A54" s="23"/>
      <c r="B54" s="59"/>
      <c r="C54" s="29" t="s">
        <v>287</v>
      </c>
      <c r="D54" s="29" t="s">
        <v>286</v>
      </c>
      <c r="E54" s="29" t="s">
        <v>285</v>
      </c>
      <c r="F54" s="29"/>
      <c r="G54" s="29"/>
      <c r="H54" s="29"/>
      <c r="I54" s="29"/>
      <c r="J54" s="29"/>
      <c r="K54" s="28"/>
      <c r="L54" s="28"/>
      <c r="M54" s="28"/>
      <c r="N54" s="28"/>
      <c r="O54" s="34">
        <v>0</v>
      </c>
      <c r="P54" s="33"/>
      <c r="Q54" s="33">
        <f>O54*P54</f>
        <v>0</v>
      </c>
      <c r="R54" s="26">
        <f>+Q54*5.5/100</f>
        <v>0</v>
      </c>
      <c r="S54" s="25">
        <f>(Q54+R54)</f>
        <v>0</v>
      </c>
      <c r="T54" s="25"/>
    </row>
    <row r="55" spans="1:20" s="21" customFormat="1" ht="25.5" customHeight="1" x14ac:dyDescent="0.25">
      <c r="A55" s="23"/>
      <c r="B55" s="257" t="s">
        <v>284</v>
      </c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81">
        <f>SUM(Q50:Q54)</f>
        <v>0</v>
      </c>
      <c r="R55" s="81"/>
      <c r="S55" s="81">
        <f>SUM(S50:S54)</f>
        <v>0</v>
      </c>
      <c r="T55" s="81"/>
    </row>
    <row r="56" spans="1:20" s="21" customFormat="1" ht="26.25" customHeight="1" x14ac:dyDescent="0.25">
      <c r="A56" s="23"/>
      <c r="B56" s="31"/>
      <c r="C56" s="15"/>
      <c r="D56" s="15"/>
      <c r="E56" s="31"/>
      <c r="F56" s="31"/>
      <c r="G56" s="31"/>
      <c r="H56" s="31"/>
      <c r="I56" s="31"/>
      <c r="J56" s="15"/>
      <c r="K56" s="31"/>
      <c r="L56" s="31"/>
      <c r="M56" s="31"/>
      <c r="N56" s="31"/>
      <c r="O56" s="12"/>
      <c r="P56" s="20"/>
      <c r="Q56" s="30"/>
      <c r="R56" s="30"/>
      <c r="S56" s="30"/>
      <c r="T56" s="30"/>
    </row>
    <row r="57" spans="1:20" s="21" customFormat="1" ht="9" customHeight="1" x14ac:dyDescent="0.25">
      <c r="A57" s="23"/>
      <c r="B57" s="31"/>
      <c r="C57" s="15"/>
      <c r="D57" s="15"/>
      <c r="E57" s="31"/>
      <c r="F57" s="31"/>
      <c r="G57" s="31"/>
      <c r="H57" s="31"/>
      <c r="I57" s="31"/>
      <c r="J57" s="15"/>
      <c r="K57" s="31"/>
      <c r="L57" s="31"/>
      <c r="M57" s="31"/>
      <c r="N57" s="31"/>
      <c r="O57" s="12"/>
      <c r="P57" s="20"/>
      <c r="Q57" s="30"/>
      <c r="R57" s="30"/>
      <c r="S57" s="30"/>
      <c r="T57" s="30"/>
    </row>
    <row r="58" spans="1:20" s="21" customFormat="1" ht="13.5" thickBot="1" x14ac:dyDescent="0.3">
      <c r="A58" s="23"/>
      <c r="B58" s="80"/>
      <c r="C58" s="80"/>
      <c r="D58" s="80"/>
      <c r="E58" s="80"/>
      <c r="F58" s="80"/>
      <c r="G58" s="80"/>
      <c r="H58" s="80"/>
      <c r="I58" s="80"/>
      <c r="J58" s="80"/>
      <c r="K58" s="31"/>
      <c r="L58" s="31"/>
      <c r="M58" s="31"/>
      <c r="N58" s="31"/>
      <c r="O58" s="79"/>
      <c r="P58" s="78"/>
      <c r="Q58" s="78"/>
      <c r="R58" s="78"/>
      <c r="S58" s="11"/>
      <c r="T58" s="11"/>
    </row>
    <row r="59" spans="1:20" s="10" customFormat="1" ht="64.5" customHeight="1" thickBot="1" x14ac:dyDescent="0.3">
      <c r="A59" s="15"/>
      <c r="B59" s="258" t="s">
        <v>283</v>
      </c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</row>
    <row r="60" spans="1:20" s="10" customFormat="1" ht="33" customHeight="1" thickBot="1" x14ac:dyDescent="0.3">
      <c r="A60" s="15"/>
      <c r="B60" s="255" t="s">
        <v>41</v>
      </c>
      <c r="C60" s="255" t="s">
        <v>40</v>
      </c>
      <c r="D60" s="255" t="s">
        <v>39</v>
      </c>
      <c r="E60" s="255" t="s">
        <v>38</v>
      </c>
      <c r="F60" s="255" t="s">
        <v>37</v>
      </c>
      <c r="G60" s="255" t="s">
        <v>36</v>
      </c>
      <c r="H60" s="255" t="s">
        <v>35</v>
      </c>
      <c r="I60" s="255" t="s">
        <v>34</v>
      </c>
      <c r="J60" s="255" t="s">
        <v>33</v>
      </c>
      <c r="K60" s="245" t="s">
        <v>32</v>
      </c>
      <c r="L60" s="246" t="s">
        <v>31</v>
      </c>
      <c r="M60" s="246" t="s">
        <v>30</v>
      </c>
      <c r="N60" s="247" t="s">
        <v>29</v>
      </c>
      <c r="O60" s="256" t="s">
        <v>28</v>
      </c>
      <c r="P60" s="244" t="s">
        <v>27</v>
      </c>
      <c r="Q60" s="244" t="s">
        <v>26</v>
      </c>
      <c r="R60" s="244" t="s">
        <v>25</v>
      </c>
      <c r="S60" s="244" t="s">
        <v>24</v>
      </c>
      <c r="T60" s="244" t="s">
        <v>23</v>
      </c>
    </row>
    <row r="61" spans="1:20" s="10" customFormat="1" ht="24" customHeight="1" x14ac:dyDescent="0.25">
      <c r="A61" s="15"/>
      <c r="B61" s="255"/>
      <c r="C61" s="255"/>
      <c r="D61" s="255"/>
      <c r="E61" s="255"/>
      <c r="F61" s="255"/>
      <c r="G61" s="255"/>
      <c r="H61" s="255"/>
      <c r="I61" s="255"/>
      <c r="J61" s="255"/>
      <c r="K61" s="245"/>
      <c r="L61" s="246"/>
      <c r="M61" s="246"/>
      <c r="N61" s="247"/>
      <c r="O61" s="256"/>
      <c r="P61" s="244"/>
      <c r="Q61" s="244"/>
      <c r="R61" s="244"/>
      <c r="S61" s="244"/>
      <c r="T61" s="244"/>
    </row>
    <row r="62" spans="1:20" s="10" customFormat="1" ht="36.950000000000003" customHeight="1" x14ac:dyDescent="0.25">
      <c r="A62" s="15"/>
      <c r="B62" s="58"/>
      <c r="C62" s="29" t="s">
        <v>275</v>
      </c>
      <c r="D62" s="29" t="s">
        <v>279</v>
      </c>
      <c r="E62" s="29" t="s">
        <v>282</v>
      </c>
      <c r="F62" s="41" t="s">
        <v>281</v>
      </c>
      <c r="G62" s="29" t="s">
        <v>198</v>
      </c>
      <c r="H62" s="248" t="s">
        <v>280</v>
      </c>
      <c r="I62" s="29" t="s">
        <v>271</v>
      </c>
      <c r="J62" s="29" t="s">
        <v>276</v>
      </c>
      <c r="K62" s="28"/>
      <c r="L62" s="28"/>
      <c r="M62" s="28"/>
      <c r="N62" s="28"/>
      <c r="O62" s="34">
        <v>300</v>
      </c>
      <c r="P62" s="33"/>
      <c r="Q62" s="33">
        <f>O62*P62</f>
        <v>0</v>
      </c>
      <c r="R62" s="26">
        <f>+Q62*5.5/100</f>
        <v>0</v>
      </c>
      <c r="S62" s="26">
        <f>R62+Q62</f>
        <v>0</v>
      </c>
      <c r="T62" s="26"/>
    </row>
    <row r="63" spans="1:20" s="21" customFormat="1" ht="25.5" x14ac:dyDescent="0.25">
      <c r="A63" s="23"/>
      <c r="B63" s="59"/>
      <c r="C63" s="29" t="s">
        <v>275</v>
      </c>
      <c r="D63" s="29" t="s">
        <v>279</v>
      </c>
      <c r="E63" s="29" t="s">
        <v>278</v>
      </c>
      <c r="F63" s="29" t="s">
        <v>273</v>
      </c>
      <c r="G63" s="29" t="s">
        <v>277</v>
      </c>
      <c r="H63" s="248"/>
      <c r="I63" s="29" t="s">
        <v>271</v>
      </c>
      <c r="J63" s="29" t="s">
        <v>276</v>
      </c>
      <c r="K63" s="28"/>
      <c r="L63" s="28"/>
      <c r="M63" s="28"/>
      <c r="N63" s="28" t="s">
        <v>7</v>
      </c>
      <c r="O63" s="34">
        <v>0</v>
      </c>
      <c r="P63" s="33"/>
      <c r="Q63" s="33">
        <f>O63*P63</f>
        <v>0</v>
      </c>
      <c r="R63" s="26">
        <f>+Q63*5.5/100</f>
        <v>0</v>
      </c>
      <c r="S63" s="25">
        <f>(Q63+R63)</f>
        <v>0</v>
      </c>
      <c r="T63" s="25"/>
    </row>
    <row r="64" spans="1:20" s="21" customFormat="1" ht="25.5" x14ac:dyDescent="0.25">
      <c r="A64" s="23"/>
      <c r="B64" s="59"/>
      <c r="C64" s="29" t="s">
        <v>275</v>
      </c>
      <c r="D64" s="29" t="s">
        <v>274</v>
      </c>
      <c r="E64" s="29" t="s">
        <v>274</v>
      </c>
      <c r="F64" s="29" t="s">
        <v>273</v>
      </c>
      <c r="G64" s="29" t="s">
        <v>272</v>
      </c>
      <c r="H64" s="248"/>
      <c r="I64" s="29" t="s">
        <v>271</v>
      </c>
      <c r="J64" s="29" t="s">
        <v>270</v>
      </c>
      <c r="K64" s="28"/>
      <c r="L64" s="28"/>
      <c r="M64" s="28"/>
      <c r="N64" s="28"/>
      <c r="O64" s="34">
        <v>25</v>
      </c>
      <c r="P64" s="33"/>
      <c r="Q64" s="33">
        <f>O64*P64</f>
        <v>0</v>
      </c>
      <c r="R64" s="26">
        <f>+Q64*5.5/100</f>
        <v>0</v>
      </c>
      <c r="S64" s="25">
        <f>(Q64+R64)</f>
        <v>0</v>
      </c>
      <c r="T64" s="25"/>
    </row>
    <row r="65" spans="1:20" s="21" customFormat="1" ht="25.5" customHeight="1" x14ac:dyDescent="0.25">
      <c r="A65" s="23"/>
      <c r="B65" s="259" t="s">
        <v>269</v>
      </c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77">
        <f>SUM(Q62:Q64)</f>
        <v>0</v>
      </c>
      <c r="R65" s="77"/>
      <c r="S65" s="77">
        <f>SUM(S62:S64)</f>
        <v>0</v>
      </c>
      <c r="T65" s="77"/>
    </row>
    <row r="66" spans="1:20" s="10" customFormat="1" ht="13.5" customHeight="1" x14ac:dyDescent="0.25">
      <c r="A66" s="15"/>
      <c r="B66" s="15"/>
      <c r="C66" s="15"/>
      <c r="D66" s="15"/>
      <c r="E66" s="15"/>
      <c r="F66" s="15"/>
      <c r="G66" s="15"/>
      <c r="H66" s="15"/>
      <c r="I66" s="14"/>
      <c r="J66" s="14"/>
      <c r="K66" s="76"/>
      <c r="L66" s="76"/>
      <c r="M66" s="76"/>
      <c r="N66" s="76"/>
      <c r="O66" s="12"/>
      <c r="P66" s="20"/>
      <c r="Q66" s="20"/>
      <c r="R66" s="20"/>
      <c r="S66" s="20"/>
      <c r="T66" s="20"/>
    </row>
    <row r="67" spans="1:20" s="10" customFormat="1" ht="13.5" thickBot="1" x14ac:dyDescent="0.3">
      <c r="A67" s="15"/>
      <c r="B67" s="15"/>
      <c r="C67" s="15"/>
      <c r="D67" s="15"/>
      <c r="E67" s="15"/>
      <c r="F67" s="15"/>
      <c r="G67" s="15"/>
      <c r="H67" s="15"/>
      <c r="I67" s="14"/>
      <c r="J67" s="14"/>
      <c r="K67" s="76"/>
      <c r="L67" s="76"/>
      <c r="M67" s="76"/>
      <c r="N67" s="76"/>
      <c r="O67" s="12"/>
      <c r="P67" s="20"/>
      <c r="Q67" s="20"/>
      <c r="R67" s="20"/>
      <c r="S67" s="20"/>
      <c r="T67" s="20"/>
    </row>
    <row r="68" spans="1:20" s="10" customFormat="1" ht="64.5" customHeight="1" thickBot="1" x14ac:dyDescent="0.3">
      <c r="A68" s="15"/>
      <c r="B68" s="260" t="s">
        <v>268</v>
      </c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</row>
    <row r="69" spans="1:20" s="10" customFormat="1" ht="12.75" customHeight="1" thickBot="1" x14ac:dyDescent="0.3">
      <c r="A69" s="15"/>
      <c r="B69" s="242" t="s">
        <v>41</v>
      </c>
      <c r="C69" s="242" t="s">
        <v>40</v>
      </c>
      <c r="D69" s="242" t="s">
        <v>39</v>
      </c>
      <c r="E69" s="242" t="s">
        <v>38</v>
      </c>
      <c r="F69" s="242" t="s">
        <v>37</v>
      </c>
      <c r="G69" s="242" t="s">
        <v>36</v>
      </c>
      <c r="H69" s="242" t="s">
        <v>35</v>
      </c>
      <c r="I69" s="242" t="s">
        <v>34</v>
      </c>
      <c r="J69" s="242" t="s">
        <v>33</v>
      </c>
      <c r="K69" s="245" t="s">
        <v>32</v>
      </c>
      <c r="L69" s="246" t="s">
        <v>31</v>
      </c>
      <c r="M69" s="246" t="s">
        <v>30</v>
      </c>
      <c r="N69" s="247" t="s">
        <v>29</v>
      </c>
      <c r="O69" s="256" t="s">
        <v>28</v>
      </c>
      <c r="P69" s="244" t="s">
        <v>27</v>
      </c>
      <c r="Q69" s="244" t="s">
        <v>26</v>
      </c>
      <c r="R69" s="244" t="s">
        <v>25</v>
      </c>
      <c r="S69" s="244" t="s">
        <v>24</v>
      </c>
      <c r="T69" s="244" t="s">
        <v>23</v>
      </c>
    </row>
    <row r="70" spans="1:20" s="10" customFormat="1" ht="39" customHeight="1" x14ac:dyDescent="0.25">
      <c r="A70" s="15"/>
      <c r="B70" s="242"/>
      <c r="C70" s="242"/>
      <c r="D70" s="242"/>
      <c r="E70" s="242"/>
      <c r="F70" s="242"/>
      <c r="G70" s="242"/>
      <c r="H70" s="242"/>
      <c r="I70" s="242"/>
      <c r="J70" s="242"/>
      <c r="K70" s="245"/>
      <c r="L70" s="246"/>
      <c r="M70" s="246"/>
      <c r="N70" s="247"/>
      <c r="O70" s="256"/>
      <c r="P70" s="244"/>
      <c r="Q70" s="244"/>
      <c r="R70" s="244"/>
      <c r="S70" s="244"/>
      <c r="T70" s="244"/>
    </row>
    <row r="71" spans="1:20" s="10" customFormat="1" ht="30" customHeight="1" x14ac:dyDescent="0.25">
      <c r="A71" s="15"/>
      <c r="B71" s="29"/>
      <c r="C71" s="29" t="s">
        <v>11</v>
      </c>
      <c r="D71" s="29" t="s">
        <v>267</v>
      </c>
      <c r="E71" s="29" t="s">
        <v>235</v>
      </c>
      <c r="F71" s="29" t="s">
        <v>234</v>
      </c>
      <c r="G71" s="29" t="s">
        <v>233</v>
      </c>
      <c r="H71" s="248" t="s">
        <v>21</v>
      </c>
      <c r="I71" s="29"/>
      <c r="J71" s="29" t="s">
        <v>232</v>
      </c>
      <c r="K71" s="28"/>
      <c r="L71" s="28"/>
      <c r="M71" s="28"/>
      <c r="N71" s="28"/>
      <c r="O71" s="34">
        <v>130</v>
      </c>
      <c r="P71" s="33"/>
      <c r="Q71" s="33">
        <f t="shared" ref="Q71:Q85" si="3">O71*P71</f>
        <v>0</v>
      </c>
      <c r="R71" s="26">
        <f t="shared" ref="R71:R85" si="4">+Q71*5.5/100</f>
        <v>0</v>
      </c>
      <c r="S71" s="26">
        <f t="shared" ref="S71:S85" si="5">R71+Q71</f>
        <v>0</v>
      </c>
      <c r="T71" s="26"/>
    </row>
    <row r="72" spans="1:20" s="10" customFormat="1" ht="55.5" customHeight="1" x14ac:dyDescent="0.25">
      <c r="A72" s="15"/>
      <c r="B72" s="57"/>
      <c r="C72" s="29" t="s">
        <v>11</v>
      </c>
      <c r="D72" s="29" t="s">
        <v>266</v>
      </c>
      <c r="E72" s="29" t="s">
        <v>257</v>
      </c>
      <c r="F72" s="29" t="s">
        <v>264</v>
      </c>
      <c r="G72" s="41" t="s">
        <v>263</v>
      </c>
      <c r="H72" s="248"/>
      <c r="I72" s="29"/>
      <c r="J72" s="29" t="s">
        <v>232</v>
      </c>
      <c r="K72" s="28"/>
      <c r="L72" s="28"/>
      <c r="M72" s="28"/>
      <c r="N72" s="28"/>
      <c r="O72" s="34">
        <v>400</v>
      </c>
      <c r="P72" s="33"/>
      <c r="Q72" s="33">
        <f t="shared" si="3"/>
        <v>0</v>
      </c>
      <c r="R72" s="26">
        <f t="shared" si="4"/>
        <v>0</v>
      </c>
      <c r="S72" s="26">
        <f t="shared" si="5"/>
        <v>0</v>
      </c>
      <c r="T72" s="26"/>
    </row>
    <row r="73" spans="1:20" s="10" customFormat="1" ht="55.5" customHeight="1" x14ac:dyDescent="0.25">
      <c r="A73" s="15"/>
      <c r="B73" s="57"/>
      <c r="C73" s="29" t="s">
        <v>11</v>
      </c>
      <c r="D73" s="29" t="s">
        <v>265</v>
      </c>
      <c r="E73" s="29" t="s">
        <v>257</v>
      </c>
      <c r="F73" s="29" t="s">
        <v>264</v>
      </c>
      <c r="G73" s="41" t="s">
        <v>263</v>
      </c>
      <c r="H73" s="248"/>
      <c r="I73" s="29"/>
      <c r="J73" s="29" t="s">
        <v>232</v>
      </c>
      <c r="K73" s="28"/>
      <c r="L73" s="28"/>
      <c r="M73" s="28"/>
      <c r="N73" s="28"/>
      <c r="O73" s="34">
        <v>0</v>
      </c>
      <c r="P73" s="33"/>
      <c r="Q73" s="33">
        <f t="shared" si="3"/>
        <v>0</v>
      </c>
      <c r="R73" s="26">
        <f t="shared" si="4"/>
        <v>0</v>
      </c>
      <c r="S73" s="26">
        <f t="shared" si="5"/>
        <v>0</v>
      </c>
      <c r="T73" s="26"/>
    </row>
    <row r="74" spans="1:20" s="10" customFormat="1" ht="55.5" customHeight="1" x14ac:dyDescent="0.25">
      <c r="A74" s="15"/>
      <c r="B74" s="57"/>
      <c r="C74" s="29" t="s">
        <v>11</v>
      </c>
      <c r="D74" s="29" t="s">
        <v>262</v>
      </c>
      <c r="E74" s="29" t="s">
        <v>257</v>
      </c>
      <c r="F74" s="29" t="s">
        <v>261</v>
      </c>
      <c r="G74" s="29"/>
      <c r="H74" s="248"/>
      <c r="I74" s="29"/>
      <c r="J74" s="29"/>
      <c r="K74" s="28"/>
      <c r="L74" s="28"/>
      <c r="M74" s="28"/>
      <c r="N74" s="28"/>
      <c r="O74" s="34">
        <v>0</v>
      </c>
      <c r="P74" s="33"/>
      <c r="Q74" s="33">
        <f t="shared" si="3"/>
        <v>0</v>
      </c>
      <c r="R74" s="26">
        <f t="shared" si="4"/>
        <v>0</v>
      </c>
      <c r="S74" s="26">
        <f t="shared" si="5"/>
        <v>0</v>
      </c>
      <c r="T74" s="26"/>
    </row>
    <row r="75" spans="1:20" s="10" customFormat="1" ht="73.5" customHeight="1" x14ac:dyDescent="0.25">
      <c r="A75" s="15"/>
      <c r="B75" s="56"/>
      <c r="C75" s="29" t="s">
        <v>11</v>
      </c>
      <c r="D75" s="29" t="s">
        <v>258</v>
      </c>
      <c r="E75" s="29" t="s">
        <v>260</v>
      </c>
      <c r="F75" s="29" t="s">
        <v>259</v>
      </c>
      <c r="G75" s="29"/>
      <c r="H75" s="248"/>
      <c r="I75" s="29"/>
      <c r="J75" s="29" t="s">
        <v>245</v>
      </c>
      <c r="K75" s="28"/>
      <c r="L75" s="28"/>
      <c r="M75" s="28"/>
      <c r="N75" s="28" t="s">
        <v>7</v>
      </c>
      <c r="O75" s="34">
        <v>180</v>
      </c>
      <c r="P75" s="33"/>
      <c r="Q75" s="33">
        <f t="shared" si="3"/>
        <v>0</v>
      </c>
      <c r="R75" s="26">
        <f t="shared" si="4"/>
        <v>0</v>
      </c>
      <c r="S75" s="26">
        <f t="shared" si="5"/>
        <v>0</v>
      </c>
      <c r="T75" s="26"/>
    </row>
    <row r="76" spans="1:20" s="10" customFormat="1" ht="73.5" customHeight="1" x14ac:dyDescent="0.25">
      <c r="A76" s="15"/>
      <c r="B76" s="56"/>
      <c r="C76" s="29" t="s">
        <v>11</v>
      </c>
      <c r="D76" s="29" t="s">
        <v>258</v>
      </c>
      <c r="E76" s="29" t="s">
        <v>257</v>
      </c>
      <c r="F76" s="29" t="s">
        <v>256</v>
      </c>
      <c r="G76" s="29"/>
      <c r="H76" s="248"/>
      <c r="I76" s="29"/>
      <c r="J76" s="29"/>
      <c r="K76" s="28"/>
      <c r="L76" s="28"/>
      <c r="M76" s="28"/>
      <c r="N76" s="28"/>
      <c r="O76" s="34">
        <v>0</v>
      </c>
      <c r="P76" s="33"/>
      <c r="Q76" s="33">
        <f t="shared" si="3"/>
        <v>0</v>
      </c>
      <c r="R76" s="26">
        <f t="shared" si="4"/>
        <v>0</v>
      </c>
      <c r="S76" s="26">
        <f t="shared" si="5"/>
        <v>0</v>
      </c>
      <c r="T76" s="26"/>
    </row>
    <row r="77" spans="1:20" s="10" customFormat="1" ht="27" customHeight="1" x14ac:dyDescent="0.25">
      <c r="A77" s="15"/>
      <c r="B77" s="58"/>
      <c r="C77" s="29" t="s">
        <v>11</v>
      </c>
      <c r="D77" s="29" t="s">
        <v>255</v>
      </c>
      <c r="E77" s="29" t="s">
        <v>235</v>
      </c>
      <c r="F77" s="29" t="s">
        <v>246</v>
      </c>
      <c r="G77" s="29"/>
      <c r="H77" s="248"/>
      <c r="I77" s="29"/>
      <c r="J77" s="29" t="s">
        <v>245</v>
      </c>
      <c r="K77" s="28"/>
      <c r="L77" s="28"/>
      <c r="M77" s="28"/>
      <c r="N77" s="28"/>
      <c r="O77" s="34">
        <v>0</v>
      </c>
      <c r="P77" s="33"/>
      <c r="Q77" s="33">
        <f t="shared" si="3"/>
        <v>0</v>
      </c>
      <c r="R77" s="26">
        <f t="shared" si="4"/>
        <v>0</v>
      </c>
      <c r="S77" s="26">
        <f t="shared" si="5"/>
        <v>0</v>
      </c>
      <c r="T77" s="26"/>
    </row>
    <row r="78" spans="1:20" s="10" customFormat="1" ht="25.5" x14ac:dyDescent="0.25">
      <c r="A78" s="15"/>
      <c r="B78" s="29"/>
      <c r="C78" s="29" t="s">
        <v>11</v>
      </c>
      <c r="D78" s="29" t="s">
        <v>254</v>
      </c>
      <c r="E78" s="29" t="s">
        <v>166</v>
      </c>
      <c r="F78" s="29" t="s">
        <v>253</v>
      </c>
      <c r="G78" s="29" t="s">
        <v>252</v>
      </c>
      <c r="H78" s="248"/>
      <c r="I78" s="29"/>
      <c r="J78" s="29" t="s">
        <v>232</v>
      </c>
      <c r="K78" s="28"/>
      <c r="L78" s="28"/>
      <c r="M78" s="28"/>
      <c r="N78" s="28"/>
      <c r="O78" s="34">
        <v>500</v>
      </c>
      <c r="P78" s="33"/>
      <c r="Q78" s="33">
        <f t="shared" si="3"/>
        <v>0</v>
      </c>
      <c r="R78" s="26">
        <f t="shared" si="4"/>
        <v>0</v>
      </c>
      <c r="S78" s="26">
        <f t="shared" si="5"/>
        <v>0</v>
      </c>
      <c r="T78" s="26"/>
    </row>
    <row r="79" spans="1:20" s="10" customFormat="1" ht="25.5" x14ac:dyDescent="0.25">
      <c r="A79" s="15"/>
      <c r="B79" s="29"/>
      <c r="C79" s="29" t="s">
        <v>11</v>
      </c>
      <c r="D79" s="29" t="s">
        <v>189</v>
      </c>
      <c r="E79" s="29" t="s">
        <v>251</v>
      </c>
      <c r="F79" s="29" t="s">
        <v>250</v>
      </c>
      <c r="G79" s="29" t="s">
        <v>249</v>
      </c>
      <c r="H79" s="248"/>
      <c r="I79" s="29"/>
      <c r="J79" s="29" t="s">
        <v>241</v>
      </c>
      <c r="K79" s="28"/>
      <c r="L79" s="28"/>
      <c r="M79" s="28"/>
      <c r="N79" s="28"/>
      <c r="O79" s="34">
        <v>100</v>
      </c>
      <c r="P79" s="33"/>
      <c r="Q79" s="33">
        <f t="shared" si="3"/>
        <v>0</v>
      </c>
      <c r="R79" s="26">
        <f t="shared" si="4"/>
        <v>0</v>
      </c>
      <c r="S79" s="26">
        <f t="shared" si="5"/>
        <v>0</v>
      </c>
      <c r="T79" s="26"/>
    </row>
    <row r="80" spans="1:20" s="10" customFormat="1" ht="15" x14ac:dyDescent="0.25">
      <c r="A80" s="15"/>
      <c r="B80" s="29"/>
      <c r="C80" s="29" t="s">
        <v>19</v>
      </c>
      <c r="D80" s="29" t="s">
        <v>248</v>
      </c>
      <c r="E80" s="29"/>
      <c r="F80" s="29"/>
      <c r="G80" s="29"/>
      <c r="H80" s="248"/>
      <c r="I80" s="36"/>
      <c r="J80" s="29" t="s">
        <v>241</v>
      </c>
      <c r="K80" s="35"/>
      <c r="L80" s="35"/>
      <c r="M80" s="35"/>
      <c r="N80" s="35"/>
      <c r="O80" s="34">
        <v>50</v>
      </c>
      <c r="P80" s="33"/>
      <c r="Q80" s="33">
        <f t="shared" si="3"/>
        <v>0</v>
      </c>
      <c r="R80" s="26">
        <f t="shared" si="4"/>
        <v>0</v>
      </c>
      <c r="S80" s="26">
        <f t="shared" si="5"/>
        <v>0</v>
      </c>
      <c r="T80" s="26"/>
    </row>
    <row r="81" spans="1:20" s="10" customFormat="1" ht="34.9" customHeight="1" x14ac:dyDescent="0.25">
      <c r="A81" s="15"/>
      <c r="B81" s="29"/>
      <c r="C81" s="29" t="s">
        <v>11</v>
      </c>
      <c r="D81" s="29" t="s">
        <v>247</v>
      </c>
      <c r="E81" s="29" t="s">
        <v>235</v>
      </c>
      <c r="F81" s="29" t="s">
        <v>246</v>
      </c>
      <c r="G81" s="29"/>
      <c r="H81" s="248"/>
      <c r="I81" s="29"/>
      <c r="J81" s="29" t="s">
        <v>245</v>
      </c>
      <c r="K81" s="28"/>
      <c r="L81" s="28"/>
      <c r="M81" s="28"/>
      <c r="N81" s="28"/>
      <c r="O81" s="34">
        <v>100</v>
      </c>
      <c r="P81" s="33"/>
      <c r="Q81" s="33">
        <f t="shared" si="3"/>
        <v>0</v>
      </c>
      <c r="R81" s="26">
        <f t="shared" si="4"/>
        <v>0</v>
      </c>
      <c r="S81" s="26">
        <f t="shared" si="5"/>
        <v>0</v>
      </c>
      <c r="T81" s="26"/>
    </row>
    <row r="82" spans="1:20" s="43" customFormat="1" ht="30" customHeight="1" x14ac:dyDescent="0.25">
      <c r="A82" s="51"/>
      <c r="B82" s="41"/>
      <c r="C82" s="41" t="s">
        <v>11</v>
      </c>
      <c r="D82" s="41" t="s">
        <v>244</v>
      </c>
      <c r="E82" s="41" t="s">
        <v>235</v>
      </c>
      <c r="F82" s="41" t="s">
        <v>234</v>
      </c>
      <c r="G82" s="41"/>
      <c r="H82" s="248"/>
      <c r="I82" s="41"/>
      <c r="J82" s="41" t="s">
        <v>232</v>
      </c>
      <c r="K82" s="52"/>
      <c r="L82" s="52"/>
      <c r="M82" s="52"/>
      <c r="N82" s="28"/>
      <c r="O82" s="48">
        <v>0</v>
      </c>
      <c r="P82" s="47"/>
      <c r="Q82" s="47">
        <f t="shared" si="3"/>
        <v>0</v>
      </c>
      <c r="R82" s="46">
        <f t="shared" si="4"/>
        <v>0</v>
      </c>
      <c r="S82" s="46">
        <f t="shared" si="5"/>
        <v>0</v>
      </c>
      <c r="T82" s="46"/>
    </row>
    <row r="83" spans="1:20" s="10" customFormat="1" ht="34.9" customHeight="1" x14ac:dyDescent="0.25">
      <c r="A83" s="15"/>
      <c r="B83" s="29"/>
      <c r="C83" s="29" t="s">
        <v>11</v>
      </c>
      <c r="D83" s="29" t="s">
        <v>243</v>
      </c>
      <c r="E83" s="29"/>
      <c r="F83" s="29"/>
      <c r="G83" s="29"/>
      <c r="H83" s="248"/>
      <c r="I83" s="29"/>
      <c r="J83" s="29" t="s">
        <v>241</v>
      </c>
      <c r="K83" s="28"/>
      <c r="L83" s="28"/>
      <c r="M83" s="28"/>
      <c r="N83" s="28"/>
      <c r="O83" s="34">
        <v>0</v>
      </c>
      <c r="P83" s="33"/>
      <c r="Q83" s="33">
        <f t="shared" si="3"/>
        <v>0</v>
      </c>
      <c r="R83" s="26">
        <f t="shared" si="4"/>
        <v>0</v>
      </c>
      <c r="S83" s="26">
        <f t="shared" si="5"/>
        <v>0</v>
      </c>
      <c r="T83" s="26"/>
    </row>
    <row r="84" spans="1:20" s="10" customFormat="1" ht="34.9" customHeight="1" x14ac:dyDescent="0.25">
      <c r="A84" s="15"/>
      <c r="B84" s="29"/>
      <c r="C84" s="29" t="s">
        <v>11</v>
      </c>
      <c r="D84" s="29" t="s">
        <v>242</v>
      </c>
      <c r="E84" s="29"/>
      <c r="F84" s="29"/>
      <c r="G84" s="29"/>
      <c r="H84" s="248"/>
      <c r="I84" s="29"/>
      <c r="J84" s="29" t="s">
        <v>241</v>
      </c>
      <c r="K84" s="28"/>
      <c r="L84" s="28"/>
      <c r="M84" s="28"/>
      <c r="N84" s="28"/>
      <c r="O84" s="34">
        <v>30</v>
      </c>
      <c r="P84" s="33"/>
      <c r="Q84" s="33">
        <f t="shared" si="3"/>
        <v>0</v>
      </c>
      <c r="R84" s="26">
        <f t="shared" si="4"/>
        <v>0</v>
      </c>
      <c r="S84" s="26">
        <f t="shared" si="5"/>
        <v>0</v>
      </c>
      <c r="T84" s="26"/>
    </row>
    <row r="85" spans="1:20" s="10" customFormat="1" ht="34.9" customHeight="1" x14ac:dyDescent="0.25">
      <c r="A85" s="15"/>
      <c r="B85" s="75"/>
      <c r="C85" s="75" t="s">
        <v>11</v>
      </c>
      <c r="D85" s="75" t="s">
        <v>240</v>
      </c>
      <c r="E85" s="75"/>
      <c r="F85" s="75"/>
      <c r="G85" s="75" t="s">
        <v>239</v>
      </c>
      <c r="H85" s="75"/>
      <c r="I85" s="75"/>
      <c r="J85" s="75"/>
      <c r="K85" s="74"/>
      <c r="L85" s="74"/>
      <c r="M85" s="74"/>
      <c r="N85" s="74"/>
      <c r="O85" s="73">
        <v>50</v>
      </c>
      <c r="P85" s="72"/>
      <c r="Q85" s="71">
        <f t="shared" si="3"/>
        <v>0</v>
      </c>
      <c r="R85" s="70">
        <f t="shared" si="4"/>
        <v>0</v>
      </c>
      <c r="S85" s="70">
        <f t="shared" si="5"/>
        <v>0</v>
      </c>
      <c r="T85" s="70"/>
    </row>
    <row r="86" spans="1:20" s="21" customFormat="1" ht="26.25" customHeight="1" thickBot="1" x14ac:dyDescent="0.3">
      <c r="A86" s="23"/>
      <c r="B86" s="261" t="s">
        <v>238</v>
      </c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69">
        <f>SUM(Q71:Q85)</f>
        <v>0</v>
      </c>
      <c r="R86" s="69"/>
      <c r="S86" s="69">
        <f>SUM(S71:S85)</f>
        <v>0</v>
      </c>
      <c r="T86" s="69"/>
    </row>
    <row r="87" spans="1:20" s="10" customFormat="1" x14ac:dyDescent="0.25">
      <c r="A87" s="15"/>
      <c r="B87" s="68"/>
      <c r="C87" s="15"/>
      <c r="D87" s="15"/>
      <c r="E87" s="15"/>
      <c r="F87" s="15"/>
      <c r="G87" s="15"/>
      <c r="H87" s="15"/>
      <c r="I87" s="15"/>
      <c r="J87" s="15"/>
      <c r="K87" s="31"/>
      <c r="L87" s="31"/>
      <c r="M87" s="31"/>
      <c r="N87" s="31"/>
      <c r="O87" s="12"/>
      <c r="P87" s="20"/>
      <c r="Q87" s="20"/>
      <c r="R87" s="20"/>
      <c r="S87" s="20"/>
      <c r="T87" s="20"/>
    </row>
    <row r="88" spans="1:20" s="10" customFormat="1" ht="13.5" thickBot="1" x14ac:dyDescent="0.3">
      <c r="A88" s="15"/>
      <c r="B88" s="68"/>
      <c r="C88" s="15"/>
      <c r="D88" s="15"/>
      <c r="E88" s="15"/>
      <c r="F88" s="15"/>
      <c r="G88" s="15"/>
      <c r="H88" s="15"/>
      <c r="I88" s="15"/>
      <c r="J88" s="15"/>
      <c r="K88" s="31"/>
      <c r="L88" s="31"/>
      <c r="M88" s="31"/>
      <c r="N88" s="31"/>
      <c r="O88" s="12"/>
      <c r="P88" s="20"/>
      <c r="Q88" s="20"/>
      <c r="R88" s="20"/>
      <c r="S88" s="20"/>
      <c r="T88" s="20"/>
    </row>
    <row r="89" spans="1:20" s="10" customFormat="1" ht="64.5" customHeight="1" thickBot="1" x14ac:dyDescent="0.3">
      <c r="A89" s="15"/>
      <c r="B89" s="260" t="s">
        <v>237</v>
      </c>
      <c r="C89" s="260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  <c r="T89" s="260"/>
    </row>
    <row r="90" spans="1:20" s="10" customFormat="1" ht="12.75" customHeight="1" thickBot="1" x14ac:dyDescent="0.3">
      <c r="A90" s="15"/>
      <c r="B90" s="242" t="s">
        <v>41</v>
      </c>
      <c r="C90" s="242" t="s">
        <v>40</v>
      </c>
      <c r="D90" s="242" t="s">
        <v>39</v>
      </c>
      <c r="E90" s="242" t="s">
        <v>38</v>
      </c>
      <c r="F90" s="242" t="s">
        <v>37</v>
      </c>
      <c r="G90" s="242" t="s">
        <v>36</v>
      </c>
      <c r="H90" s="242" t="s">
        <v>35</v>
      </c>
      <c r="I90" s="242" t="s">
        <v>34</v>
      </c>
      <c r="J90" s="242" t="s">
        <v>33</v>
      </c>
      <c r="K90" s="245" t="s">
        <v>32</v>
      </c>
      <c r="L90" s="246" t="s">
        <v>31</v>
      </c>
      <c r="M90" s="246" t="s">
        <v>30</v>
      </c>
      <c r="N90" s="247" t="s">
        <v>29</v>
      </c>
      <c r="O90" s="256" t="s">
        <v>28</v>
      </c>
      <c r="P90" s="244" t="s">
        <v>27</v>
      </c>
      <c r="Q90" s="244" t="s">
        <v>26</v>
      </c>
      <c r="R90" s="244" t="s">
        <v>25</v>
      </c>
      <c r="S90" s="244" t="s">
        <v>24</v>
      </c>
      <c r="T90" s="244" t="s">
        <v>23</v>
      </c>
    </row>
    <row r="91" spans="1:20" s="10" customFormat="1" ht="39" customHeight="1" x14ac:dyDescent="0.25">
      <c r="A91" s="15"/>
      <c r="B91" s="242"/>
      <c r="C91" s="242"/>
      <c r="D91" s="242"/>
      <c r="E91" s="242"/>
      <c r="F91" s="242"/>
      <c r="G91" s="242"/>
      <c r="H91" s="242"/>
      <c r="I91" s="242"/>
      <c r="J91" s="242"/>
      <c r="K91" s="245"/>
      <c r="L91" s="246"/>
      <c r="M91" s="246"/>
      <c r="N91" s="247"/>
      <c r="O91" s="256"/>
      <c r="P91" s="244"/>
      <c r="Q91" s="244"/>
      <c r="R91" s="244"/>
      <c r="S91" s="244"/>
      <c r="T91" s="244"/>
    </row>
    <row r="92" spans="1:20" s="10" customFormat="1" ht="30" customHeight="1" x14ac:dyDescent="0.25">
      <c r="A92" s="15"/>
      <c r="B92" s="29"/>
      <c r="C92" s="29" t="s">
        <v>11</v>
      </c>
      <c r="D92" s="29" t="s">
        <v>236</v>
      </c>
      <c r="E92" s="29" t="s">
        <v>235</v>
      </c>
      <c r="F92" s="29" t="s">
        <v>234</v>
      </c>
      <c r="G92" s="29" t="s">
        <v>233</v>
      </c>
      <c r="H92" s="29" t="s">
        <v>21</v>
      </c>
      <c r="I92" s="29"/>
      <c r="J92" s="29" t="s">
        <v>232</v>
      </c>
      <c r="K92" s="28"/>
      <c r="L92" s="28"/>
      <c r="M92" s="28"/>
      <c r="N92" s="28" t="s">
        <v>7</v>
      </c>
      <c r="O92" s="34">
        <v>0</v>
      </c>
      <c r="P92" s="33"/>
      <c r="Q92" s="33">
        <f>O92*P92</f>
        <v>0</v>
      </c>
      <c r="R92" s="26">
        <f>+Q92*5.5/100</f>
        <v>0</v>
      </c>
      <c r="S92" s="26">
        <f>R92+Q92</f>
        <v>0</v>
      </c>
      <c r="T92" s="26"/>
    </row>
    <row r="93" spans="1:20" s="21" customFormat="1" ht="26.25" customHeight="1" thickBot="1" x14ac:dyDescent="0.3">
      <c r="A93" s="23"/>
      <c r="B93" s="261" t="s">
        <v>231</v>
      </c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69">
        <f>SUM(Q92:Q92)</f>
        <v>0</v>
      </c>
      <c r="R93" s="69"/>
      <c r="S93" s="69">
        <f>SUM(S92:S92)</f>
        <v>0</v>
      </c>
      <c r="T93" s="69"/>
    </row>
    <row r="94" spans="1:20" s="10" customFormat="1" x14ac:dyDescent="0.25">
      <c r="A94" s="15"/>
      <c r="B94" s="68"/>
      <c r="C94" s="15"/>
      <c r="D94" s="15"/>
      <c r="E94" s="15"/>
      <c r="F94" s="15"/>
      <c r="G94" s="15"/>
      <c r="H94" s="15"/>
      <c r="I94" s="15"/>
      <c r="J94" s="15"/>
      <c r="K94" s="31"/>
      <c r="L94" s="31"/>
      <c r="M94" s="31"/>
      <c r="N94" s="31"/>
      <c r="O94" s="12"/>
      <c r="P94" s="20"/>
      <c r="Q94" s="20"/>
      <c r="R94" s="20"/>
      <c r="S94" s="20"/>
      <c r="T94" s="20"/>
    </row>
    <row r="95" spans="1:20" s="10" customFormat="1" ht="18.75" customHeight="1" thickBot="1" x14ac:dyDescent="0.3">
      <c r="A95" s="15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67"/>
      <c r="P95" s="30"/>
      <c r="Q95" s="30"/>
      <c r="R95" s="30"/>
      <c r="S95" s="30"/>
      <c r="T95" s="30"/>
    </row>
    <row r="96" spans="1:20" s="10" customFormat="1" ht="39" customHeight="1" thickBot="1" x14ac:dyDescent="0.3">
      <c r="A96" s="15"/>
      <c r="B96" s="262" t="s">
        <v>230</v>
      </c>
      <c r="C96" s="262"/>
      <c r="D96" s="262"/>
      <c r="E96" s="262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  <c r="T96" s="262"/>
    </row>
    <row r="97" spans="1:20" s="10" customFormat="1" ht="12.75" customHeight="1" thickBot="1" x14ac:dyDescent="0.3">
      <c r="A97" s="15"/>
      <c r="B97" s="255" t="s">
        <v>41</v>
      </c>
      <c r="C97" s="255" t="s">
        <v>40</v>
      </c>
      <c r="D97" s="255" t="s">
        <v>39</v>
      </c>
      <c r="E97" s="255" t="s">
        <v>38</v>
      </c>
      <c r="F97" s="255" t="s">
        <v>37</v>
      </c>
      <c r="G97" s="255" t="s">
        <v>36</v>
      </c>
      <c r="H97" s="255" t="s">
        <v>35</v>
      </c>
      <c r="I97" s="255" t="s">
        <v>34</v>
      </c>
      <c r="J97" s="255" t="s">
        <v>33</v>
      </c>
      <c r="K97" s="245" t="s">
        <v>32</v>
      </c>
      <c r="L97" s="246" t="s">
        <v>31</v>
      </c>
      <c r="M97" s="246" t="s">
        <v>30</v>
      </c>
      <c r="N97" s="247" t="s">
        <v>29</v>
      </c>
      <c r="O97" s="256" t="s">
        <v>28</v>
      </c>
      <c r="P97" s="244" t="s">
        <v>27</v>
      </c>
      <c r="Q97" s="244" t="s">
        <v>26</v>
      </c>
      <c r="R97" s="244" t="s">
        <v>25</v>
      </c>
      <c r="S97" s="244" t="s">
        <v>24</v>
      </c>
      <c r="T97" s="244" t="s">
        <v>23</v>
      </c>
    </row>
    <row r="98" spans="1:20" s="10" customFormat="1" ht="58.5" customHeight="1" x14ac:dyDescent="0.25">
      <c r="A98" s="15"/>
      <c r="B98" s="255"/>
      <c r="C98" s="255"/>
      <c r="D98" s="255"/>
      <c r="E98" s="255"/>
      <c r="F98" s="255"/>
      <c r="G98" s="255"/>
      <c r="H98" s="255"/>
      <c r="I98" s="255"/>
      <c r="J98" s="255"/>
      <c r="K98" s="245"/>
      <c r="L98" s="246"/>
      <c r="M98" s="246"/>
      <c r="N98" s="247"/>
      <c r="O98" s="256"/>
      <c r="P98" s="244"/>
      <c r="Q98" s="244"/>
      <c r="R98" s="244"/>
      <c r="S98" s="244"/>
      <c r="T98" s="244"/>
    </row>
    <row r="99" spans="1:20" s="10" customFormat="1" ht="67.900000000000006" customHeight="1" x14ac:dyDescent="0.25">
      <c r="A99" s="15"/>
      <c r="B99" s="29"/>
      <c r="C99" s="29" t="s">
        <v>67</v>
      </c>
      <c r="D99" s="29" t="s">
        <v>160</v>
      </c>
      <c r="E99" s="29"/>
      <c r="F99" s="41"/>
      <c r="G99" s="41"/>
      <c r="H99" s="248" t="s">
        <v>21</v>
      </c>
      <c r="I99" s="29"/>
      <c r="J99" s="29"/>
      <c r="K99" s="28"/>
      <c r="L99" s="28"/>
      <c r="M99" s="28"/>
      <c r="N99" s="28"/>
      <c r="O99" s="34">
        <v>60</v>
      </c>
      <c r="P99" s="33"/>
      <c r="Q99" s="33">
        <f t="shared" ref="Q99:Q137" si="6">O99*P99</f>
        <v>0</v>
      </c>
      <c r="R99" s="26">
        <f t="shared" ref="R99:R137" si="7">+Q99*5.5/100</f>
        <v>0</v>
      </c>
      <c r="S99" s="33">
        <f t="shared" ref="S99:S137" si="8">SUM(Q99+R99)</f>
        <v>0</v>
      </c>
      <c r="T99" s="33"/>
    </row>
    <row r="100" spans="1:20" s="10" customFormat="1" ht="60.95" customHeight="1" x14ac:dyDescent="0.25">
      <c r="A100" s="15"/>
      <c r="B100" s="29"/>
      <c r="C100" s="29" t="s">
        <v>67</v>
      </c>
      <c r="D100" s="29" t="s">
        <v>229</v>
      </c>
      <c r="E100" s="29"/>
      <c r="F100" s="29"/>
      <c r="G100" s="29"/>
      <c r="H100" s="248"/>
      <c r="I100" s="29"/>
      <c r="J100" s="29"/>
      <c r="K100" s="28"/>
      <c r="L100" s="28"/>
      <c r="M100" s="28"/>
      <c r="N100" s="28"/>
      <c r="O100" s="34">
        <v>0</v>
      </c>
      <c r="P100" s="33"/>
      <c r="Q100" s="33">
        <f t="shared" si="6"/>
        <v>0</v>
      </c>
      <c r="R100" s="26">
        <f t="shared" si="7"/>
        <v>0</v>
      </c>
      <c r="S100" s="33">
        <f t="shared" si="8"/>
        <v>0</v>
      </c>
      <c r="T100" s="33"/>
    </row>
    <row r="101" spans="1:20" s="10" customFormat="1" ht="54" customHeight="1" x14ac:dyDescent="0.25">
      <c r="A101" s="15"/>
      <c r="B101" s="29"/>
      <c r="C101" s="29" t="s">
        <v>67</v>
      </c>
      <c r="D101" s="29" t="s">
        <v>148</v>
      </c>
      <c r="E101" s="29"/>
      <c r="F101" s="41" t="s">
        <v>228</v>
      </c>
      <c r="G101" s="41" t="s">
        <v>227</v>
      </c>
      <c r="H101" s="248"/>
      <c r="I101" s="29"/>
      <c r="J101" s="29"/>
      <c r="K101" s="28"/>
      <c r="L101" s="28"/>
      <c r="M101" s="28"/>
      <c r="N101" s="28"/>
      <c r="O101" s="34">
        <v>100</v>
      </c>
      <c r="P101" s="33"/>
      <c r="Q101" s="33">
        <f t="shared" si="6"/>
        <v>0</v>
      </c>
      <c r="R101" s="26">
        <f t="shared" si="7"/>
        <v>0</v>
      </c>
      <c r="S101" s="33">
        <f t="shared" si="8"/>
        <v>0</v>
      </c>
      <c r="T101" s="33"/>
    </row>
    <row r="102" spans="1:20" s="10" customFormat="1" ht="60.95" customHeight="1" x14ac:dyDescent="0.25">
      <c r="A102" s="15"/>
      <c r="B102" s="29"/>
      <c r="C102" s="29" t="s">
        <v>144</v>
      </c>
      <c r="D102" s="29" t="s">
        <v>143</v>
      </c>
      <c r="E102" s="29"/>
      <c r="F102" s="29" t="s">
        <v>141</v>
      </c>
      <c r="G102" s="29" t="s">
        <v>226</v>
      </c>
      <c r="H102" s="248"/>
      <c r="I102" s="29"/>
      <c r="J102" s="29"/>
      <c r="K102" s="28" t="s">
        <v>225</v>
      </c>
      <c r="L102" s="28"/>
      <c r="M102" s="28"/>
      <c r="N102" s="28" t="s">
        <v>7</v>
      </c>
      <c r="O102" s="34">
        <v>0</v>
      </c>
      <c r="P102" s="33"/>
      <c r="Q102" s="33">
        <f t="shared" si="6"/>
        <v>0</v>
      </c>
      <c r="R102" s="26">
        <f t="shared" si="7"/>
        <v>0</v>
      </c>
      <c r="S102" s="33">
        <f t="shared" si="8"/>
        <v>0</v>
      </c>
      <c r="T102" s="33"/>
    </row>
    <row r="103" spans="1:20" s="10" customFormat="1" ht="21" customHeight="1" x14ac:dyDescent="0.25">
      <c r="A103" s="15"/>
      <c r="B103" s="29"/>
      <c r="C103" s="29" t="s">
        <v>144</v>
      </c>
      <c r="D103" s="29" t="s">
        <v>148</v>
      </c>
      <c r="E103" s="29" t="s">
        <v>220</v>
      </c>
      <c r="F103" s="29" t="s">
        <v>224</v>
      </c>
      <c r="G103" s="29" t="s">
        <v>223</v>
      </c>
      <c r="H103" s="248"/>
      <c r="I103" s="29"/>
      <c r="J103" s="29"/>
      <c r="K103" s="28"/>
      <c r="L103" s="28"/>
      <c r="M103" s="28"/>
      <c r="N103" s="28"/>
      <c r="O103" s="34">
        <v>200</v>
      </c>
      <c r="P103" s="33"/>
      <c r="Q103" s="33">
        <f t="shared" si="6"/>
        <v>0</v>
      </c>
      <c r="R103" s="26">
        <f t="shared" si="7"/>
        <v>0</v>
      </c>
      <c r="S103" s="33">
        <f t="shared" si="8"/>
        <v>0</v>
      </c>
      <c r="T103" s="33"/>
    </row>
    <row r="104" spans="1:20" s="10" customFormat="1" ht="15" x14ac:dyDescent="0.25">
      <c r="A104" s="15"/>
      <c r="B104" s="29"/>
      <c r="C104" s="29" t="s">
        <v>144</v>
      </c>
      <c r="D104" s="29" t="s">
        <v>148</v>
      </c>
      <c r="E104" s="29" t="s">
        <v>220</v>
      </c>
      <c r="F104" s="29" t="s">
        <v>222</v>
      </c>
      <c r="G104" s="29" t="s">
        <v>221</v>
      </c>
      <c r="H104" s="248"/>
      <c r="I104" s="29"/>
      <c r="J104" s="29"/>
      <c r="K104" s="28"/>
      <c r="L104" s="28"/>
      <c r="M104" s="28"/>
      <c r="N104" s="28"/>
      <c r="O104" s="34">
        <v>100</v>
      </c>
      <c r="P104" s="33"/>
      <c r="Q104" s="33">
        <f t="shared" si="6"/>
        <v>0</v>
      </c>
      <c r="R104" s="26">
        <f t="shared" si="7"/>
        <v>0</v>
      </c>
      <c r="S104" s="33">
        <f t="shared" si="8"/>
        <v>0</v>
      </c>
      <c r="T104" s="33"/>
    </row>
    <row r="105" spans="1:20" s="10" customFormat="1" ht="15" x14ac:dyDescent="0.25">
      <c r="A105" s="15"/>
      <c r="B105" s="29"/>
      <c r="C105" s="29" t="s">
        <v>144</v>
      </c>
      <c r="D105" s="29" t="s">
        <v>148</v>
      </c>
      <c r="E105" s="29" t="s">
        <v>220</v>
      </c>
      <c r="F105" s="29" t="s">
        <v>211</v>
      </c>
      <c r="G105" s="29"/>
      <c r="H105" s="248"/>
      <c r="I105" s="29"/>
      <c r="J105" s="29"/>
      <c r="K105" s="28"/>
      <c r="L105" s="28"/>
      <c r="M105" s="28"/>
      <c r="N105" s="28"/>
      <c r="O105" s="34">
        <v>300</v>
      </c>
      <c r="P105" s="33"/>
      <c r="Q105" s="33">
        <f t="shared" si="6"/>
        <v>0</v>
      </c>
      <c r="R105" s="26">
        <f t="shared" si="7"/>
        <v>0</v>
      </c>
      <c r="S105" s="33">
        <f t="shared" si="8"/>
        <v>0</v>
      </c>
      <c r="T105" s="33"/>
    </row>
    <row r="106" spans="1:20" s="10" customFormat="1" ht="15" x14ac:dyDescent="0.25">
      <c r="A106" s="15"/>
      <c r="B106" s="29"/>
      <c r="C106" s="29" t="s">
        <v>144</v>
      </c>
      <c r="D106" s="29" t="s">
        <v>148</v>
      </c>
      <c r="E106" s="29" t="s">
        <v>220</v>
      </c>
      <c r="F106" s="66" t="s">
        <v>171</v>
      </c>
      <c r="G106" s="29"/>
      <c r="H106" s="248"/>
      <c r="I106" s="29"/>
      <c r="J106" s="29"/>
      <c r="K106" s="28"/>
      <c r="L106" s="28"/>
      <c r="M106" s="28"/>
      <c r="N106" s="28"/>
      <c r="O106" s="34">
        <v>200</v>
      </c>
      <c r="P106" s="33"/>
      <c r="Q106" s="33">
        <f t="shared" si="6"/>
        <v>0</v>
      </c>
      <c r="R106" s="26">
        <f t="shared" si="7"/>
        <v>0</v>
      </c>
      <c r="S106" s="33">
        <f t="shared" si="8"/>
        <v>0</v>
      </c>
      <c r="T106" s="33"/>
    </row>
    <row r="107" spans="1:20" s="10" customFormat="1" ht="73.5" customHeight="1" x14ac:dyDescent="0.25">
      <c r="A107" s="15"/>
      <c r="B107" s="57"/>
      <c r="C107" s="29" t="s">
        <v>144</v>
      </c>
      <c r="D107" s="29" t="s">
        <v>148</v>
      </c>
      <c r="E107" s="29" t="s">
        <v>220</v>
      </c>
      <c r="F107" s="29" t="s">
        <v>219</v>
      </c>
      <c r="G107" s="29" t="s">
        <v>196</v>
      </c>
      <c r="H107" s="248"/>
      <c r="I107" s="29"/>
      <c r="J107" s="29"/>
      <c r="K107" s="28"/>
      <c r="L107" s="28"/>
      <c r="M107" s="28"/>
      <c r="N107" s="28"/>
      <c r="O107" s="34">
        <v>200</v>
      </c>
      <c r="P107" s="33"/>
      <c r="Q107" s="33">
        <f t="shared" si="6"/>
        <v>0</v>
      </c>
      <c r="R107" s="26">
        <f t="shared" si="7"/>
        <v>0</v>
      </c>
      <c r="S107" s="33">
        <f t="shared" si="8"/>
        <v>0</v>
      </c>
      <c r="T107" s="33"/>
    </row>
    <row r="108" spans="1:20" s="10" customFormat="1" ht="73.5" customHeight="1" x14ac:dyDescent="0.25">
      <c r="A108" s="15"/>
      <c r="B108" s="57"/>
      <c r="C108" s="29" t="s">
        <v>218</v>
      </c>
      <c r="D108" s="29" t="s">
        <v>217</v>
      </c>
      <c r="E108" s="29" t="s">
        <v>166</v>
      </c>
      <c r="F108" s="29" t="s">
        <v>216</v>
      </c>
      <c r="G108" s="29"/>
      <c r="H108" s="248"/>
      <c r="I108" s="29"/>
      <c r="J108" s="29"/>
      <c r="K108" s="28"/>
      <c r="L108" s="28"/>
      <c r="M108" s="28"/>
      <c r="N108" s="28"/>
      <c r="O108" s="34">
        <v>0</v>
      </c>
      <c r="P108" s="33"/>
      <c r="Q108" s="33">
        <f t="shared" si="6"/>
        <v>0</v>
      </c>
      <c r="R108" s="26">
        <f t="shared" si="7"/>
        <v>0</v>
      </c>
      <c r="S108" s="33">
        <f t="shared" si="8"/>
        <v>0</v>
      </c>
      <c r="T108" s="33"/>
    </row>
    <row r="109" spans="1:20" s="10" customFormat="1" ht="15" x14ac:dyDescent="0.25">
      <c r="A109" s="15"/>
      <c r="B109" s="58"/>
      <c r="C109" s="29" t="s">
        <v>144</v>
      </c>
      <c r="D109" s="29" t="s">
        <v>215</v>
      </c>
      <c r="E109" s="29"/>
      <c r="F109" s="29"/>
      <c r="G109" s="29" t="s">
        <v>214</v>
      </c>
      <c r="H109" s="248"/>
      <c r="I109" s="29"/>
      <c r="J109" s="29"/>
      <c r="K109" s="28"/>
      <c r="L109" s="28"/>
      <c r="M109" s="28"/>
      <c r="N109" s="28"/>
      <c r="O109" s="34">
        <v>100</v>
      </c>
      <c r="P109" s="33"/>
      <c r="Q109" s="33">
        <f t="shared" si="6"/>
        <v>0</v>
      </c>
      <c r="R109" s="26">
        <f t="shared" si="7"/>
        <v>0</v>
      </c>
      <c r="S109" s="33">
        <f t="shared" si="8"/>
        <v>0</v>
      </c>
      <c r="T109" s="33"/>
    </row>
    <row r="110" spans="1:20" s="10" customFormat="1" ht="15" x14ac:dyDescent="0.25">
      <c r="A110" s="15"/>
      <c r="B110" s="58"/>
      <c r="C110" s="29" t="s">
        <v>144</v>
      </c>
      <c r="D110" s="29" t="s">
        <v>213</v>
      </c>
      <c r="E110" s="29"/>
      <c r="F110" s="29"/>
      <c r="G110" s="29" t="s">
        <v>187</v>
      </c>
      <c r="H110" s="248"/>
      <c r="I110" s="29"/>
      <c r="J110" s="29"/>
      <c r="K110" s="28"/>
      <c r="L110" s="28"/>
      <c r="M110" s="28"/>
      <c r="N110" s="28"/>
      <c r="O110" s="34">
        <v>0</v>
      </c>
      <c r="P110" s="33"/>
      <c r="Q110" s="33">
        <f t="shared" si="6"/>
        <v>0</v>
      </c>
      <c r="R110" s="26">
        <f t="shared" si="7"/>
        <v>0</v>
      </c>
      <c r="S110" s="33">
        <f t="shared" si="8"/>
        <v>0</v>
      </c>
      <c r="T110" s="33"/>
    </row>
    <row r="111" spans="1:20" s="10" customFormat="1" ht="15" x14ac:dyDescent="0.25">
      <c r="A111" s="15"/>
      <c r="B111" s="58"/>
      <c r="C111" s="29" t="s">
        <v>144</v>
      </c>
      <c r="D111" s="29" t="s">
        <v>163</v>
      </c>
      <c r="E111" s="29" t="s">
        <v>166</v>
      </c>
      <c r="F111" s="29" t="s">
        <v>212</v>
      </c>
      <c r="G111" s="29"/>
      <c r="H111" s="248"/>
      <c r="I111" s="29"/>
      <c r="J111" s="29"/>
      <c r="K111" s="28"/>
      <c r="L111" s="28"/>
      <c r="M111" s="28"/>
      <c r="N111" s="28"/>
      <c r="O111" s="34">
        <v>200</v>
      </c>
      <c r="P111" s="33"/>
      <c r="Q111" s="33">
        <f t="shared" si="6"/>
        <v>0</v>
      </c>
      <c r="R111" s="26">
        <f t="shared" si="7"/>
        <v>0</v>
      </c>
      <c r="S111" s="33">
        <f t="shared" si="8"/>
        <v>0</v>
      </c>
      <c r="T111" s="33"/>
    </row>
    <row r="112" spans="1:20" s="10" customFormat="1" ht="25.5" x14ac:dyDescent="0.25">
      <c r="A112" s="15"/>
      <c r="B112" s="58"/>
      <c r="C112" s="29" t="s">
        <v>180</v>
      </c>
      <c r="D112" s="29" t="s">
        <v>211</v>
      </c>
      <c r="E112" s="29" t="s">
        <v>166</v>
      </c>
      <c r="F112" s="29" t="s">
        <v>210</v>
      </c>
      <c r="G112" s="29" t="s">
        <v>209</v>
      </c>
      <c r="H112" s="248"/>
      <c r="I112" s="29"/>
      <c r="J112" s="29"/>
      <c r="K112" s="28"/>
      <c r="L112" s="28"/>
      <c r="M112" s="28"/>
      <c r="N112" s="28"/>
      <c r="O112" s="34">
        <v>300</v>
      </c>
      <c r="P112" s="33"/>
      <c r="Q112" s="33">
        <f t="shared" si="6"/>
        <v>0</v>
      </c>
      <c r="R112" s="26">
        <f t="shared" si="7"/>
        <v>0</v>
      </c>
      <c r="S112" s="33">
        <f t="shared" si="8"/>
        <v>0</v>
      </c>
      <c r="T112" s="33"/>
    </row>
    <row r="113" spans="1:20" s="10" customFormat="1" ht="22.9" customHeight="1" x14ac:dyDescent="0.25">
      <c r="A113" s="15"/>
      <c r="B113" s="58"/>
      <c r="C113" s="29" t="s">
        <v>180</v>
      </c>
      <c r="D113" s="29" t="s">
        <v>174</v>
      </c>
      <c r="E113" s="29"/>
      <c r="F113" s="41" t="s">
        <v>208</v>
      </c>
      <c r="G113" s="29"/>
      <c r="H113" s="248"/>
      <c r="I113" s="29"/>
      <c r="J113" s="29"/>
      <c r="K113" s="28"/>
      <c r="L113" s="28"/>
      <c r="M113" s="28"/>
      <c r="N113" s="28" t="s">
        <v>7</v>
      </c>
      <c r="O113" s="34">
        <v>0</v>
      </c>
      <c r="P113" s="33"/>
      <c r="Q113" s="33">
        <f t="shared" si="6"/>
        <v>0</v>
      </c>
      <c r="R113" s="26">
        <f t="shared" si="7"/>
        <v>0</v>
      </c>
      <c r="S113" s="33">
        <f t="shared" si="8"/>
        <v>0</v>
      </c>
      <c r="T113" s="33"/>
    </row>
    <row r="114" spans="1:20" s="10" customFormat="1" ht="15" x14ac:dyDescent="0.25">
      <c r="A114" s="15"/>
      <c r="B114" s="58"/>
      <c r="C114" s="29" t="s">
        <v>180</v>
      </c>
      <c r="D114" s="29" t="s">
        <v>207</v>
      </c>
      <c r="E114" s="29"/>
      <c r="F114" s="41" t="s">
        <v>206</v>
      </c>
      <c r="G114" s="29"/>
      <c r="H114" s="248"/>
      <c r="I114" s="29"/>
      <c r="J114" s="29"/>
      <c r="K114" s="28"/>
      <c r="L114" s="28"/>
      <c r="M114" s="28"/>
      <c r="N114" s="28"/>
      <c r="O114" s="34">
        <v>450</v>
      </c>
      <c r="P114" s="33"/>
      <c r="Q114" s="33">
        <f t="shared" si="6"/>
        <v>0</v>
      </c>
      <c r="R114" s="26">
        <f t="shared" si="7"/>
        <v>0</v>
      </c>
      <c r="S114" s="33">
        <f t="shared" si="8"/>
        <v>0</v>
      </c>
      <c r="T114" s="33"/>
    </row>
    <row r="115" spans="1:20" s="10" customFormat="1" ht="15" x14ac:dyDescent="0.25">
      <c r="A115" s="15"/>
      <c r="B115" s="58"/>
      <c r="C115" s="29" t="s">
        <v>180</v>
      </c>
      <c r="D115" s="29" t="s">
        <v>205</v>
      </c>
      <c r="E115" s="29" t="s">
        <v>204</v>
      </c>
      <c r="F115" s="29"/>
      <c r="G115" s="29"/>
      <c r="H115" s="248"/>
      <c r="I115" s="29"/>
      <c r="J115" s="29"/>
      <c r="K115" s="28"/>
      <c r="L115" s="28"/>
      <c r="M115" s="28"/>
      <c r="N115" s="28"/>
      <c r="O115" s="34">
        <v>50</v>
      </c>
      <c r="P115" s="33"/>
      <c r="Q115" s="33">
        <f t="shared" si="6"/>
        <v>0</v>
      </c>
      <c r="R115" s="26">
        <f t="shared" si="7"/>
        <v>0</v>
      </c>
      <c r="S115" s="33">
        <f t="shared" si="8"/>
        <v>0</v>
      </c>
      <c r="T115" s="33"/>
    </row>
    <row r="116" spans="1:20" s="10" customFormat="1" ht="30" customHeight="1" x14ac:dyDescent="0.25">
      <c r="A116" s="15"/>
      <c r="B116" s="58"/>
      <c r="C116" s="29" t="s">
        <v>180</v>
      </c>
      <c r="D116" s="29" t="s">
        <v>203</v>
      </c>
      <c r="E116" s="29"/>
      <c r="F116" s="29"/>
      <c r="G116" s="29" t="s">
        <v>194</v>
      </c>
      <c r="H116" s="248"/>
      <c r="I116" s="29"/>
      <c r="J116" s="29"/>
      <c r="K116" s="28"/>
      <c r="L116" s="28"/>
      <c r="M116" s="28"/>
      <c r="N116" s="28"/>
      <c r="O116" s="34">
        <v>50</v>
      </c>
      <c r="P116" s="33"/>
      <c r="Q116" s="33">
        <f t="shared" si="6"/>
        <v>0</v>
      </c>
      <c r="R116" s="26">
        <f t="shared" si="7"/>
        <v>0</v>
      </c>
      <c r="S116" s="33">
        <f t="shared" si="8"/>
        <v>0</v>
      </c>
      <c r="T116" s="33"/>
    </row>
    <row r="117" spans="1:20" s="10" customFormat="1" ht="51.95" customHeight="1" x14ac:dyDescent="0.25">
      <c r="A117" s="15"/>
      <c r="B117" s="58"/>
      <c r="C117" s="29" t="s">
        <v>180</v>
      </c>
      <c r="D117" s="29" t="s">
        <v>202</v>
      </c>
      <c r="E117" s="29"/>
      <c r="F117" s="41" t="s">
        <v>201</v>
      </c>
      <c r="G117" s="29"/>
      <c r="H117" s="248"/>
      <c r="I117" s="29"/>
      <c r="J117" s="29"/>
      <c r="K117" s="28"/>
      <c r="L117" s="28"/>
      <c r="M117" s="28"/>
      <c r="N117" s="28"/>
      <c r="O117" s="34">
        <v>200</v>
      </c>
      <c r="P117" s="33"/>
      <c r="Q117" s="33">
        <f t="shared" si="6"/>
        <v>0</v>
      </c>
      <c r="R117" s="26">
        <f t="shared" si="7"/>
        <v>0</v>
      </c>
      <c r="S117" s="33">
        <f t="shared" si="8"/>
        <v>0</v>
      </c>
      <c r="T117" s="33"/>
    </row>
    <row r="118" spans="1:20" s="10" customFormat="1" ht="15" x14ac:dyDescent="0.25">
      <c r="A118" s="15"/>
      <c r="B118" s="58"/>
      <c r="C118" s="29" t="s">
        <v>180</v>
      </c>
      <c r="D118" s="29" t="s">
        <v>200</v>
      </c>
      <c r="E118" s="29"/>
      <c r="F118" s="41" t="s">
        <v>199</v>
      </c>
      <c r="G118" s="29" t="s">
        <v>198</v>
      </c>
      <c r="H118" s="248"/>
      <c r="I118" s="29"/>
      <c r="J118" s="29"/>
      <c r="K118" s="28"/>
      <c r="L118" s="28"/>
      <c r="M118" s="28"/>
      <c r="N118" s="28"/>
      <c r="O118" s="34">
        <v>300</v>
      </c>
      <c r="P118" s="33"/>
      <c r="Q118" s="33">
        <f t="shared" si="6"/>
        <v>0</v>
      </c>
      <c r="R118" s="26">
        <f t="shared" si="7"/>
        <v>0</v>
      </c>
      <c r="S118" s="33">
        <f t="shared" si="8"/>
        <v>0</v>
      </c>
      <c r="T118" s="33"/>
    </row>
    <row r="119" spans="1:20" s="10" customFormat="1" ht="15" x14ac:dyDescent="0.25">
      <c r="A119" s="15"/>
      <c r="B119" s="58"/>
      <c r="C119" s="29" t="s">
        <v>180</v>
      </c>
      <c r="D119" s="29" t="s">
        <v>197</v>
      </c>
      <c r="E119" s="29"/>
      <c r="F119" s="29"/>
      <c r="G119" s="29" t="s">
        <v>196</v>
      </c>
      <c r="H119" s="248"/>
      <c r="I119" s="29"/>
      <c r="J119" s="29"/>
      <c r="K119" s="28"/>
      <c r="L119" s="28"/>
      <c r="M119" s="28"/>
      <c r="N119" s="28"/>
      <c r="O119" s="34">
        <v>50</v>
      </c>
      <c r="P119" s="33"/>
      <c r="Q119" s="33">
        <f t="shared" si="6"/>
        <v>0</v>
      </c>
      <c r="R119" s="26">
        <f t="shared" si="7"/>
        <v>0</v>
      </c>
      <c r="S119" s="33">
        <f t="shared" si="8"/>
        <v>0</v>
      </c>
      <c r="T119" s="33"/>
    </row>
    <row r="120" spans="1:20" s="10" customFormat="1" ht="15" x14ac:dyDescent="0.25">
      <c r="A120" s="15"/>
      <c r="B120" s="58"/>
      <c r="C120" s="29" t="s">
        <v>180</v>
      </c>
      <c r="D120" s="29" t="s">
        <v>195</v>
      </c>
      <c r="E120" s="29"/>
      <c r="F120" s="29"/>
      <c r="G120" s="29" t="s">
        <v>194</v>
      </c>
      <c r="H120" s="248"/>
      <c r="I120" s="29"/>
      <c r="J120" s="29"/>
      <c r="K120" s="28"/>
      <c r="L120" s="28"/>
      <c r="M120" s="28"/>
      <c r="N120" s="28"/>
      <c r="O120" s="34">
        <v>100</v>
      </c>
      <c r="P120" s="33"/>
      <c r="Q120" s="33">
        <f t="shared" si="6"/>
        <v>0</v>
      </c>
      <c r="R120" s="26">
        <f t="shared" si="7"/>
        <v>0</v>
      </c>
      <c r="S120" s="33">
        <f t="shared" si="8"/>
        <v>0</v>
      </c>
      <c r="T120" s="33"/>
    </row>
    <row r="121" spans="1:20" s="10" customFormat="1" ht="38.25" x14ac:dyDescent="0.25">
      <c r="A121" s="15"/>
      <c r="B121" s="29"/>
      <c r="C121" s="29" t="s">
        <v>180</v>
      </c>
      <c r="D121" s="29" t="s">
        <v>163</v>
      </c>
      <c r="E121" s="29" t="s">
        <v>166</v>
      </c>
      <c r="F121" s="60" t="s">
        <v>193</v>
      </c>
      <c r="G121" s="41" t="s">
        <v>192</v>
      </c>
      <c r="H121" s="248"/>
      <c r="I121" s="65" t="s">
        <v>191</v>
      </c>
      <c r="J121" s="29"/>
      <c r="K121" s="28"/>
      <c r="L121" s="28"/>
      <c r="M121" s="28"/>
      <c r="N121" s="28"/>
      <c r="O121" s="34">
        <v>100</v>
      </c>
      <c r="P121" s="33"/>
      <c r="Q121" s="33">
        <f t="shared" si="6"/>
        <v>0</v>
      </c>
      <c r="R121" s="26">
        <f t="shared" si="7"/>
        <v>0</v>
      </c>
      <c r="S121" s="33">
        <f t="shared" si="8"/>
        <v>0</v>
      </c>
      <c r="T121" s="33"/>
    </row>
    <row r="122" spans="1:20" s="10" customFormat="1" ht="15" x14ac:dyDescent="0.25">
      <c r="A122" s="15"/>
      <c r="B122" s="29"/>
      <c r="C122" s="29" t="s">
        <v>180</v>
      </c>
      <c r="D122" s="29" t="s">
        <v>171</v>
      </c>
      <c r="E122" s="29" t="s">
        <v>166</v>
      </c>
      <c r="F122" s="29" t="s">
        <v>188</v>
      </c>
      <c r="G122" s="29" t="s">
        <v>190</v>
      </c>
      <c r="H122" s="248"/>
      <c r="I122" s="29"/>
      <c r="J122" s="29"/>
      <c r="K122" s="28"/>
      <c r="L122" s="28"/>
      <c r="M122" s="28"/>
      <c r="N122" s="28"/>
      <c r="O122" s="34">
        <v>200</v>
      </c>
      <c r="P122" s="33"/>
      <c r="Q122" s="33">
        <f t="shared" si="6"/>
        <v>0</v>
      </c>
      <c r="R122" s="26">
        <f t="shared" si="7"/>
        <v>0</v>
      </c>
      <c r="S122" s="33">
        <f t="shared" si="8"/>
        <v>0</v>
      </c>
      <c r="T122" s="33"/>
    </row>
    <row r="123" spans="1:20" s="10" customFormat="1" ht="42.95" customHeight="1" x14ac:dyDescent="0.25">
      <c r="A123" s="15"/>
      <c r="B123" s="29"/>
      <c r="C123" s="29" t="s">
        <v>180</v>
      </c>
      <c r="D123" s="29" t="s">
        <v>189</v>
      </c>
      <c r="E123" s="29" t="s">
        <v>166</v>
      </c>
      <c r="F123" s="29" t="s">
        <v>188</v>
      </c>
      <c r="G123" s="29" t="s">
        <v>187</v>
      </c>
      <c r="H123" s="248"/>
      <c r="I123" s="29"/>
      <c r="J123" s="29"/>
      <c r="K123" s="28"/>
      <c r="L123" s="28"/>
      <c r="M123" s="28"/>
      <c r="N123" s="28"/>
      <c r="O123" s="34">
        <v>150</v>
      </c>
      <c r="P123" s="33"/>
      <c r="Q123" s="33">
        <f t="shared" si="6"/>
        <v>0</v>
      </c>
      <c r="R123" s="26">
        <f t="shared" si="7"/>
        <v>0</v>
      </c>
      <c r="S123" s="33">
        <f t="shared" si="8"/>
        <v>0</v>
      </c>
      <c r="T123" s="33"/>
    </row>
    <row r="124" spans="1:20" s="10" customFormat="1" ht="15" x14ac:dyDescent="0.25">
      <c r="A124" s="15"/>
      <c r="B124" s="29"/>
      <c r="C124" s="29" t="s">
        <v>180</v>
      </c>
      <c r="D124" s="29" t="s">
        <v>186</v>
      </c>
      <c r="E124" s="29" t="s">
        <v>166</v>
      </c>
      <c r="F124" s="41" t="s">
        <v>185</v>
      </c>
      <c r="G124" s="29" t="s">
        <v>184</v>
      </c>
      <c r="H124" s="248"/>
      <c r="I124" s="29"/>
      <c r="J124" s="29"/>
      <c r="K124" s="28"/>
      <c r="L124" s="28"/>
      <c r="M124" s="28"/>
      <c r="N124" s="28"/>
      <c r="O124" s="34">
        <v>0</v>
      </c>
      <c r="P124" s="33"/>
      <c r="Q124" s="33">
        <f t="shared" si="6"/>
        <v>0</v>
      </c>
      <c r="R124" s="26">
        <f t="shared" si="7"/>
        <v>0</v>
      </c>
      <c r="S124" s="33">
        <f t="shared" si="8"/>
        <v>0</v>
      </c>
      <c r="T124" s="33"/>
    </row>
    <row r="125" spans="1:20" s="10" customFormat="1" ht="15" x14ac:dyDescent="0.25">
      <c r="A125" s="15"/>
      <c r="B125" s="29"/>
      <c r="C125" s="29" t="s">
        <v>180</v>
      </c>
      <c r="D125" s="29" t="s">
        <v>183</v>
      </c>
      <c r="E125" s="29"/>
      <c r="F125" s="29"/>
      <c r="G125" s="29"/>
      <c r="H125" s="248"/>
      <c r="I125" s="29"/>
      <c r="J125" s="29"/>
      <c r="K125" s="28"/>
      <c r="L125" s="28"/>
      <c r="M125" s="28"/>
      <c r="N125" s="28"/>
      <c r="O125" s="34">
        <v>150</v>
      </c>
      <c r="P125" s="33"/>
      <c r="Q125" s="33">
        <f t="shared" si="6"/>
        <v>0</v>
      </c>
      <c r="R125" s="26">
        <f t="shared" si="7"/>
        <v>0</v>
      </c>
      <c r="S125" s="33">
        <f t="shared" si="8"/>
        <v>0</v>
      </c>
      <c r="T125" s="33"/>
    </row>
    <row r="126" spans="1:20" s="10" customFormat="1" ht="15" x14ac:dyDescent="0.25">
      <c r="A126" s="15"/>
      <c r="B126" s="29"/>
      <c r="C126" s="29" t="s">
        <v>180</v>
      </c>
      <c r="D126" s="29" t="s">
        <v>182</v>
      </c>
      <c r="E126" s="29"/>
      <c r="F126" s="29"/>
      <c r="G126" s="29" t="s">
        <v>181</v>
      </c>
      <c r="H126" s="248"/>
      <c r="I126" s="29"/>
      <c r="J126" s="29"/>
      <c r="K126" s="28"/>
      <c r="L126" s="28"/>
      <c r="M126" s="28"/>
      <c r="N126" s="28"/>
      <c r="O126" s="34">
        <v>10</v>
      </c>
      <c r="P126" s="33"/>
      <c r="Q126" s="33">
        <f t="shared" si="6"/>
        <v>0</v>
      </c>
      <c r="R126" s="26">
        <f t="shared" si="7"/>
        <v>0</v>
      </c>
      <c r="S126" s="33">
        <f t="shared" si="8"/>
        <v>0</v>
      </c>
      <c r="T126" s="33"/>
    </row>
    <row r="127" spans="1:20" s="10" customFormat="1" ht="15" x14ac:dyDescent="0.25">
      <c r="A127" s="15"/>
      <c r="B127" s="29"/>
      <c r="C127" s="64" t="s">
        <v>180</v>
      </c>
      <c r="D127" s="64" t="s">
        <v>179</v>
      </c>
      <c r="E127" s="64"/>
      <c r="F127" s="64"/>
      <c r="G127" s="64" t="s">
        <v>178</v>
      </c>
      <c r="H127" s="248"/>
      <c r="I127" s="64"/>
      <c r="J127" s="64"/>
      <c r="K127" s="63"/>
      <c r="L127" s="63"/>
      <c r="M127" s="63"/>
      <c r="N127" s="63"/>
      <c r="O127" s="62">
        <v>100</v>
      </c>
      <c r="P127" s="61"/>
      <c r="Q127" s="61">
        <f t="shared" si="6"/>
        <v>0</v>
      </c>
      <c r="R127" s="26">
        <f t="shared" si="7"/>
        <v>0</v>
      </c>
      <c r="S127" s="33">
        <f t="shared" si="8"/>
        <v>0</v>
      </c>
      <c r="T127" s="33"/>
    </row>
    <row r="128" spans="1:20" s="10" customFormat="1" ht="34.9" customHeight="1" x14ac:dyDescent="0.25">
      <c r="A128" s="15"/>
      <c r="B128" s="29"/>
      <c r="C128" s="29" t="s">
        <v>175</v>
      </c>
      <c r="D128" s="29" t="s">
        <v>177</v>
      </c>
      <c r="E128" s="29" t="s">
        <v>176</v>
      </c>
      <c r="F128" s="29" t="s">
        <v>169</v>
      </c>
      <c r="G128" s="29" t="s">
        <v>172</v>
      </c>
      <c r="H128" s="248"/>
      <c r="I128" s="29"/>
      <c r="J128" s="29"/>
      <c r="K128" s="28"/>
      <c r="L128" s="28"/>
      <c r="M128" s="28"/>
      <c r="N128" s="28"/>
      <c r="O128" s="34"/>
      <c r="P128" s="33"/>
      <c r="Q128" s="33">
        <f t="shared" si="6"/>
        <v>0</v>
      </c>
      <c r="R128" s="26">
        <f t="shared" si="7"/>
        <v>0</v>
      </c>
      <c r="S128" s="33">
        <f t="shared" si="8"/>
        <v>0</v>
      </c>
      <c r="T128" s="33"/>
    </row>
    <row r="129" spans="1:20" s="10" customFormat="1" ht="15" x14ac:dyDescent="0.25">
      <c r="A129" s="15"/>
      <c r="B129" s="29"/>
      <c r="C129" s="29" t="s">
        <v>175</v>
      </c>
      <c r="D129" s="29" t="s">
        <v>174</v>
      </c>
      <c r="E129" s="29"/>
      <c r="F129" s="29"/>
      <c r="G129" s="29"/>
      <c r="H129" s="248"/>
      <c r="I129" s="29"/>
      <c r="J129" s="29"/>
      <c r="K129" s="28"/>
      <c r="L129" s="28"/>
      <c r="M129" s="28"/>
      <c r="N129" s="28"/>
      <c r="O129" s="34">
        <v>100</v>
      </c>
      <c r="P129" s="33"/>
      <c r="Q129" s="33">
        <f t="shared" si="6"/>
        <v>0</v>
      </c>
      <c r="R129" s="26">
        <f t="shared" si="7"/>
        <v>0</v>
      </c>
      <c r="S129" s="33">
        <f t="shared" si="8"/>
        <v>0</v>
      </c>
      <c r="T129" s="33"/>
    </row>
    <row r="130" spans="1:20" s="10" customFormat="1" ht="52.9" customHeight="1" x14ac:dyDescent="0.25">
      <c r="A130" s="15"/>
      <c r="B130" s="29"/>
      <c r="C130" s="29" t="s">
        <v>167</v>
      </c>
      <c r="D130" s="29" t="s">
        <v>173</v>
      </c>
      <c r="E130" s="29" t="s">
        <v>170</v>
      </c>
      <c r="F130" s="29" t="s">
        <v>169</v>
      </c>
      <c r="G130" s="29" t="s">
        <v>172</v>
      </c>
      <c r="H130" s="248"/>
      <c r="I130" s="29"/>
      <c r="J130" s="29"/>
      <c r="K130" s="28"/>
      <c r="L130" s="28"/>
      <c r="M130" s="28"/>
      <c r="N130" s="28"/>
      <c r="O130" s="34">
        <v>0</v>
      </c>
      <c r="P130" s="33"/>
      <c r="Q130" s="33">
        <f t="shared" si="6"/>
        <v>0</v>
      </c>
      <c r="R130" s="26">
        <f t="shared" si="7"/>
        <v>0</v>
      </c>
      <c r="S130" s="33">
        <f t="shared" si="8"/>
        <v>0</v>
      </c>
      <c r="T130" s="33"/>
    </row>
    <row r="131" spans="1:20" s="10" customFormat="1" ht="52.9" customHeight="1" x14ac:dyDescent="0.25">
      <c r="A131" s="15"/>
      <c r="B131" s="29"/>
      <c r="C131" s="29" t="s">
        <v>167</v>
      </c>
      <c r="D131" s="29" t="s">
        <v>171</v>
      </c>
      <c r="E131" s="29" t="s">
        <v>170</v>
      </c>
      <c r="F131" s="29" t="s">
        <v>169</v>
      </c>
      <c r="G131" s="60" t="s">
        <v>168</v>
      </c>
      <c r="H131" s="248"/>
      <c r="I131" s="29"/>
      <c r="J131" s="29"/>
      <c r="K131" s="28"/>
      <c r="L131" s="28"/>
      <c r="M131" s="28"/>
      <c r="N131" s="28"/>
      <c r="O131" s="34">
        <v>0</v>
      </c>
      <c r="P131" s="33"/>
      <c r="Q131" s="33">
        <f t="shared" si="6"/>
        <v>0</v>
      </c>
      <c r="R131" s="26">
        <f t="shared" si="7"/>
        <v>0</v>
      </c>
      <c r="S131" s="33">
        <f t="shared" si="8"/>
        <v>0</v>
      </c>
      <c r="T131" s="33"/>
    </row>
    <row r="132" spans="1:20" s="10" customFormat="1" ht="15" x14ac:dyDescent="0.25">
      <c r="A132" s="15"/>
      <c r="B132" s="29"/>
      <c r="C132" s="29" t="s">
        <v>167</v>
      </c>
      <c r="D132" s="29" t="s">
        <v>148</v>
      </c>
      <c r="E132" s="29" t="s">
        <v>166</v>
      </c>
      <c r="F132" s="29" t="s">
        <v>165</v>
      </c>
      <c r="G132" s="29" t="s">
        <v>164</v>
      </c>
      <c r="H132" s="248"/>
      <c r="I132" s="29"/>
      <c r="J132" s="29"/>
      <c r="K132" s="28"/>
      <c r="L132" s="28"/>
      <c r="M132" s="28"/>
      <c r="N132" s="28"/>
      <c r="O132" s="34">
        <v>100</v>
      </c>
      <c r="P132" s="33"/>
      <c r="Q132" s="33">
        <f t="shared" si="6"/>
        <v>0</v>
      </c>
      <c r="R132" s="26">
        <f t="shared" si="7"/>
        <v>0</v>
      </c>
      <c r="S132" s="33">
        <f t="shared" si="8"/>
        <v>0</v>
      </c>
      <c r="T132" s="33"/>
    </row>
    <row r="133" spans="1:20" s="10" customFormat="1" ht="33" customHeight="1" x14ac:dyDescent="0.25">
      <c r="A133" s="15"/>
      <c r="B133" s="29"/>
      <c r="C133" s="59" t="s">
        <v>72</v>
      </c>
      <c r="D133" s="29" t="s">
        <v>163</v>
      </c>
      <c r="E133" s="29" t="s">
        <v>162</v>
      </c>
      <c r="F133" s="29" t="s">
        <v>158</v>
      </c>
      <c r="G133" s="29" t="s">
        <v>161</v>
      </c>
      <c r="H133" s="248"/>
      <c r="I133" s="29"/>
      <c r="J133" s="29"/>
      <c r="K133" s="28"/>
      <c r="L133" s="28"/>
      <c r="M133" s="28"/>
      <c r="N133" s="28"/>
      <c r="O133" s="34">
        <v>20</v>
      </c>
      <c r="P133" s="33"/>
      <c r="Q133" s="33">
        <f t="shared" si="6"/>
        <v>0</v>
      </c>
      <c r="R133" s="26">
        <f t="shared" si="7"/>
        <v>0</v>
      </c>
      <c r="S133" s="33">
        <f t="shared" si="8"/>
        <v>0</v>
      </c>
      <c r="T133" s="33"/>
    </row>
    <row r="134" spans="1:20" s="10" customFormat="1" ht="33.950000000000003" customHeight="1" x14ac:dyDescent="0.25">
      <c r="A134" s="15"/>
      <c r="B134" s="29"/>
      <c r="C134" s="29" t="s">
        <v>72</v>
      </c>
      <c r="D134" s="29" t="s">
        <v>160</v>
      </c>
      <c r="E134" s="29" t="s">
        <v>159</v>
      </c>
      <c r="F134" s="29" t="s">
        <v>158</v>
      </c>
      <c r="G134" s="29" t="s">
        <v>157</v>
      </c>
      <c r="H134" s="248"/>
      <c r="I134" s="29"/>
      <c r="J134" s="29"/>
      <c r="K134" s="28"/>
      <c r="L134" s="28"/>
      <c r="M134" s="28"/>
      <c r="N134" s="28"/>
      <c r="O134" s="34">
        <v>50</v>
      </c>
      <c r="P134" s="33"/>
      <c r="Q134" s="33">
        <f t="shared" si="6"/>
        <v>0</v>
      </c>
      <c r="R134" s="26">
        <f t="shared" si="7"/>
        <v>0</v>
      </c>
      <c r="S134" s="33">
        <f t="shared" si="8"/>
        <v>0</v>
      </c>
      <c r="T134" s="33"/>
    </row>
    <row r="135" spans="1:20" s="10" customFormat="1" ht="75.95" customHeight="1" x14ac:dyDescent="0.25">
      <c r="A135" s="15"/>
      <c r="B135" s="58"/>
      <c r="C135" s="29" t="s">
        <v>156</v>
      </c>
      <c r="D135" s="29" t="s">
        <v>155</v>
      </c>
      <c r="E135" s="29"/>
      <c r="F135" s="41" t="s">
        <v>154</v>
      </c>
      <c r="G135" s="29" t="s">
        <v>153</v>
      </c>
      <c r="H135" s="248"/>
      <c r="I135" s="29"/>
      <c r="J135" s="29"/>
      <c r="K135" s="28"/>
      <c r="L135" s="28"/>
      <c r="M135" s="28"/>
      <c r="N135" s="28"/>
      <c r="O135" s="34">
        <v>0</v>
      </c>
      <c r="P135" s="33"/>
      <c r="Q135" s="33">
        <f t="shared" si="6"/>
        <v>0</v>
      </c>
      <c r="R135" s="26">
        <f t="shared" si="7"/>
        <v>0</v>
      </c>
      <c r="S135" s="33">
        <f t="shared" si="8"/>
        <v>0</v>
      </c>
      <c r="T135" s="33"/>
    </row>
    <row r="136" spans="1:20" s="10" customFormat="1" ht="63" customHeight="1" x14ac:dyDescent="0.25">
      <c r="A136" s="15"/>
      <c r="B136" s="57"/>
      <c r="C136" s="29" t="s">
        <v>152</v>
      </c>
      <c r="D136" s="29" t="s">
        <v>151</v>
      </c>
      <c r="E136" s="29"/>
      <c r="F136" s="29"/>
      <c r="G136" s="29" t="s">
        <v>150</v>
      </c>
      <c r="H136" s="248"/>
      <c r="I136" s="29"/>
      <c r="J136" s="29"/>
      <c r="K136" s="28"/>
      <c r="L136" s="28"/>
      <c r="M136" s="28"/>
      <c r="N136" s="28"/>
      <c r="O136" s="34">
        <v>50</v>
      </c>
      <c r="P136" s="33"/>
      <c r="Q136" s="33">
        <f t="shared" si="6"/>
        <v>0</v>
      </c>
      <c r="R136" s="26">
        <f t="shared" si="7"/>
        <v>0</v>
      </c>
      <c r="S136" s="33">
        <f t="shared" si="8"/>
        <v>0</v>
      </c>
      <c r="T136" s="33"/>
    </row>
    <row r="137" spans="1:20" s="10" customFormat="1" ht="45.75" customHeight="1" x14ac:dyDescent="0.25">
      <c r="A137" s="15"/>
      <c r="B137" s="56"/>
      <c r="C137" s="29" t="s">
        <v>149</v>
      </c>
      <c r="D137" s="29" t="s">
        <v>148</v>
      </c>
      <c r="E137" s="29"/>
      <c r="F137" s="29"/>
      <c r="G137" s="29" t="s">
        <v>147</v>
      </c>
      <c r="H137" s="248"/>
      <c r="I137" s="29"/>
      <c r="J137" s="29"/>
      <c r="K137" s="28"/>
      <c r="L137" s="28"/>
      <c r="M137" s="28"/>
      <c r="N137" s="28"/>
      <c r="O137" s="34">
        <v>0</v>
      </c>
      <c r="P137" s="33"/>
      <c r="Q137" s="33">
        <f t="shared" si="6"/>
        <v>0</v>
      </c>
      <c r="R137" s="26">
        <f t="shared" si="7"/>
        <v>0</v>
      </c>
      <c r="S137" s="33">
        <f t="shared" si="8"/>
        <v>0</v>
      </c>
      <c r="T137" s="33"/>
    </row>
    <row r="138" spans="1:20" s="21" customFormat="1" ht="39" customHeight="1" thickBot="1" x14ac:dyDescent="0.3">
      <c r="A138" s="23"/>
      <c r="B138" s="263" t="s">
        <v>146</v>
      </c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55">
        <f>SUM(Q97:Q137)</f>
        <v>0</v>
      </c>
      <c r="R138" s="55"/>
      <c r="S138" s="55">
        <f>SUM(S97:S137)</f>
        <v>0</v>
      </c>
      <c r="T138" s="55"/>
    </row>
    <row r="139" spans="1:20" s="10" customFormat="1" ht="13.5" thickBot="1" x14ac:dyDescent="0.3">
      <c r="A139" s="15"/>
      <c r="B139" s="15"/>
      <c r="C139" s="15"/>
      <c r="D139" s="15"/>
      <c r="E139" s="15"/>
      <c r="F139" s="15"/>
      <c r="G139" s="15"/>
      <c r="H139" s="15"/>
      <c r="I139" s="14"/>
      <c r="J139" s="14"/>
      <c r="K139" s="13"/>
      <c r="L139" s="13"/>
      <c r="M139" s="13"/>
      <c r="N139" s="13"/>
      <c r="O139" s="12"/>
      <c r="P139" s="20"/>
      <c r="Q139" s="20"/>
      <c r="R139" s="20"/>
      <c r="S139" s="20"/>
      <c r="T139" s="20"/>
    </row>
    <row r="140" spans="1:20" s="10" customFormat="1" ht="35.25" customHeight="1" thickBot="1" x14ac:dyDescent="0.3">
      <c r="A140" s="15"/>
      <c r="B140" s="262" t="s">
        <v>145</v>
      </c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</row>
    <row r="141" spans="1:20" s="10" customFormat="1" ht="12.75" customHeight="1" thickBot="1" x14ac:dyDescent="0.3">
      <c r="A141" s="15"/>
      <c r="B141" s="255" t="s">
        <v>41</v>
      </c>
      <c r="C141" s="255" t="s">
        <v>40</v>
      </c>
      <c r="D141" s="255" t="s">
        <v>39</v>
      </c>
      <c r="E141" s="255" t="s">
        <v>38</v>
      </c>
      <c r="F141" s="255" t="s">
        <v>37</v>
      </c>
      <c r="G141" s="255" t="s">
        <v>36</v>
      </c>
      <c r="H141" s="255" t="s">
        <v>35</v>
      </c>
      <c r="I141" s="255" t="s">
        <v>34</v>
      </c>
      <c r="J141" s="255" t="s">
        <v>33</v>
      </c>
      <c r="K141" s="245" t="s">
        <v>32</v>
      </c>
      <c r="L141" s="246" t="s">
        <v>31</v>
      </c>
      <c r="M141" s="246" t="s">
        <v>30</v>
      </c>
      <c r="N141" s="247" t="s">
        <v>29</v>
      </c>
      <c r="O141" s="256" t="s">
        <v>28</v>
      </c>
      <c r="P141" s="244" t="s">
        <v>27</v>
      </c>
      <c r="Q141" s="244" t="s">
        <v>26</v>
      </c>
      <c r="R141" s="244" t="s">
        <v>25</v>
      </c>
      <c r="S141" s="244" t="s">
        <v>24</v>
      </c>
      <c r="T141" s="244" t="s">
        <v>23</v>
      </c>
    </row>
    <row r="142" spans="1:20" s="10" customFormat="1" ht="60.75" customHeight="1" x14ac:dyDescent="0.25">
      <c r="A142" s="15"/>
      <c r="B142" s="255"/>
      <c r="C142" s="255"/>
      <c r="D142" s="255"/>
      <c r="E142" s="255"/>
      <c r="F142" s="255"/>
      <c r="G142" s="255"/>
      <c r="H142" s="255"/>
      <c r="I142" s="255"/>
      <c r="J142" s="255"/>
      <c r="K142" s="245"/>
      <c r="L142" s="246"/>
      <c r="M142" s="246"/>
      <c r="N142" s="247"/>
      <c r="O142" s="256"/>
      <c r="P142" s="244"/>
      <c r="Q142" s="244"/>
      <c r="R142" s="244"/>
      <c r="S142" s="244"/>
      <c r="T142" s="244"/>
    </row>
    <row r="143" spans="1:20" s="10" customFormat="1" ht="57" customHeight="1" x14ac:dyDescent="0.25">
      <c r="A143" s="15"/>
      <c r="B143" s="29"/>
      <c r="C143" s="29" t="s">
        <v>144</v>
      </c>
      <c r="D143" s="29" t="s">
        <v>143</v>
      </c>
      <c r="E143" s="29" t="s">
        <v>142</v>
      </c>
      <c r="F143" s="29" t="s">
        <v>141</v>
      </c>
      <c r="G143" s="29" t="s">
        <v>140</v>
      </c>
      <c r="H143" s="29" t="s">
        <v>21</v>
      </c>
      <c r="I143" s="29"/>
      <c r="J143" s="29"/>
      <c r="K143" s="38"/>
      <c r="L143" s="38"/>
      <c r="M143" s="38"/>
      <c r="N143" s="38" t="s">
        <v>7</v>
      </c>
      <c r="O143" s="34">
        <v>0</v>
      </c>
      <c r="P143" s="33"/>
      <c r="Q143" s="33">
        <f>O143*P143</f>
        <v>0</v>
      </c>
      <c r="R143" s="33">
        <f>+Q143*5.5/100</f>
        <v>0</v>
      </c>
      <c r="S143" s="33">
        <f>O143*P143*1.055</f>
        <v>0</v>
      </c>
      <c r="T143" s="33"/>
    </row>
    <row r="144" spans="1:20" s="21" customFormat="1" ht="27" customHeight="1" thickBot="1" x14ac:dyDescent="0.3">
      <c r="A144" s="23"/>
      <c r="B144" s="263" t="s">
        <v>139</v>
      </c>
      <c r="C144" s="263"/>
      <c r="D144" s="263"/>
      <c r="E144" s="263"/>
      <c r="F144" s="263"/>
      <c r="G144" s="263"/>
      <c r="H144" s="263"/>
      <c r="I144" s="263"/>
      <c r="J144" s="263"/>
      <c r="K144" s="263"/>
      <c r="L144" s="263"/>
      <c r="M144" s="263"/>
      <c r="N144" s="263"/>
      <c r="O144" s="263"/>
      <c r="P144" s="263"/>
      <c r="Q144" s="55">
        <f>SUM(Q143:Q143)</f>
        <v>0</v>
      </c>
      <c r="R144" s="55"/>
      <c r="S144" s="55">
        <f>SUM(S143:S143)</f>
        <v>0</v>
      </c>
      <c r="T144" s="55"/>
    </row>
    <row r="145" spans="1:20" s="10" customFormat="1" ht="13.5" thickBot="1" x14ac:dyDescent="0.3">
      <c r="A145" s="15"/>
      <c r="B145" s="15"/>
      <c r="C145" s="15"/>
      <c r="D145" s="15"/>
      <c r="E145" s="15"/>
      <c r="F145" s="15"/>
      <c r="G145" s="15"/>
      <c r="H145" s="15"/>
      <c r="I145" s="14"/>
      <c r="J145" s="14"/>
      <c r="K145" s="13"/>
      <c r="L145" s="13"/>
      <c r="M145" s="13"/>
      <c r="N145" s="13"/>
      <c r="O145" s="12"/>
      <c r="P145" s="20"/>
      <c r="Q145" s="20"/>
      <c r="R145" s="20"/>
      <c r="S145" s="20"/>
      <c r="T145" s="20"/>
    </row>
    <row r="146" spans="1:20" s="10" customFormat="1" ht="39" customHeight="1" thickBot="1" x14ac:dyDescent="0.3">
      <c r="A146" s="15"/>
      <c r="B146" s="264" t="s">
        <v>138</v>
      </c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</row>
    <row r="147" spans="1:20" s="10" customFormat="1" ht="12.75" customHeight="1" thickBot="1" x14ac:dyDescent="0.3">
      <c r="A147" s="15"/>
      <c r="B147" s="255" t="s">
        <v>41</v>
      </c>
      <c r="C147" s="255" t="s">
        <v>40</v>
      </c>
      <c r="D147" s="255" t="s">
        <v>39</v>
      </c>
      <c r="E147" s="255" t="s">
        <v>38</v>
      </c>
      <c r="F147" s="255" t="s">
        <v>37</v>
      </c>
      <c r="G147" s="255" t="s">
        <v>36</v>
      </c>
      <c r="H147" s="255" t="s">
        <v>35</v>
      </c>
      <c r="I147" s="255" t="s">
        <v>34</v>
      </c>
      <c r="J147" s="255" t="s">
        <v>33</v>
      </c>
      <c r="K147" s="245" t="s">
        <v>32</v>
      </c>
      <c r="L147" s="246" t="s">
        <v>31</v>
      </c>
      <c r="M147" s="246" t="s">
        <v>30</v>
      </c>
      <c r="N147" s="247" t="s">
        <v>29</v>
      </c>
      <c r="O147" s="256" t="s">
        <v>28</v>
      </c>
      <c r="P147" s="244" t="s">
        <v>27</v>
      </c>
      <c r="Q147" s="244" t="s">
        <v>26</v>
      </c>
      <c r="R147" s="244" t="s">
        <v>25</v>
      </c>
      <c r="S147" s="244" t="s">
        <v>24</v>
      </c>
      <c r="T147" s="244" t="s">
        <v>23</v>
      </c>
    </row>
    <row r="148" spans="1:20" s="10" customFormat="1" ht="54.75" customHeight="1" x14ac:dyDescent="0.25">
      <c r="A148" s="15"/>
      <c r="B148" s="255"/>
      <c r="C148" s="255"/>
      <c r="D148" s="255"/>
      <c r="E148" s="255"/>
      <c r="F148" s="255"/>
      <c r="G148" s="255"/>
      <c r="H148" s="255"/>
      <c r="I148" s="255"/>
      <c r="J148" s="255"/>
      <c r="K148" s="245"/>
      <c r="L148" s="246"/>
      <c r="M148" s="246"/>
      <c r="N148" s="247"/>
      <c r="O148" s="256"/>
      <c r="P148" s="244"/>
      <c r="Q148" s="244"/>
      <c r="R148" s="244"/>
      <c r="S148" s="244"/>
      <c r="T148" s="244"/>
    </row>
    <row r="149" spans="1:20" s="10" customFormat="1" ht="54.95" customHeight="1" x14ac:dyDescent="0.25">
      <c r="A149" s="15"/>
      <c r="B149" s="29"/>
      <c r="C149" s="29" t="s">
        <v>11</v>
      </c>
      <c r="D149" s="29" t="s">
        <v>137</v>
      </c>
      <c r="E149" s="29" t="s">
        <v>136</v>
      </c>
      <c r="F149" s="29" t="s">
        <v>135</v>
      </c>
      <c r="G149" s="29" t="s">
        <v>131</v>
      </c>
      <c r="H149" s="248" t="s">
        <v>21</v>
      </c>
      <c r="I149" s="29"/>
      <c r="J149" s="41" t="s">
        <v>64</v>
      </c>
      <c r="K149" s="28"/>
      <c r="L149" s="28"/>
      <c r="M149" s="28"/>
      <c r="N149" s="28" t="s">
        <v>7</v>
      </c>
      <c r="O149" s="34">
        <v>100</v>
      </c>
      <c r="P149" s="33"/>
      <c r="Q149" s="33">
        <f t="shared" ref="Q149:Q178" si="9">O149*P149</f>
        <v>0</v>
      </c>
      <c r="R149" s="26">
        <f>+Q149*5.5/100</f>
        <v>0</v>
      </c>
      <c r="S149" s="33">
        <f t="shared" ref="S149:S173" si="10">O149*P149*1.055</f>
        <v>0</v>
      </c>
      <c r="T149" s="33"/>
    </row>
    <row r="150" spans="1:20" s="10" customFormat="1" ht="66.95" customHeight="1" x14ac:dyDescent="0.25">
      <c r="A150" s="15"/>
      <c r="B150" s="29"/>
      <c r="C150" s="29" t="s">
        <v>11</v>
      </c>
      <c r="D150" s="29" t="s">
        <v>134</v>
      </c>
      <c r="E150" s="29" t="s">
        <v>133</v>
      </c>
      <c r="F150" s="29" t="s">
        <v>132</v>
      </c>
      <c r="G150" s="29" t="s">
        <v>131</v>
      </c>
      <c r="H150" s="248"/>
      <c r="I150" s="29"/>
      <c r="J150" s="41" t="s">
        <v>64</v>
      </c>
      <c r="K150" s="28"/>
      <c r="L150" s="28"/>
      <c r="M150" s="28"/>
      <c r="N150" s="52" t="s">
        <v>7</v>
      </c>
      <c r="O150" s="34">
        <v>130</v>
      </c>
      <c r="P150" s="33"/>
      <c r="Q150" s="33">
        <f t="shared" si="9"/>
        <v>0</v>
      </c>
      <c r="R150" s="26">
        <f>+Q150*5.5/100</f>
        <v>0</v>
      </c>
      <c r="S150" s="33">
        <f t="shared" si="10"/>
        <v>0</v>
      </c>
      <c r="T150" s="33"/>
    </row>
    <row r="151" spans="1:20" s="10" customFormat="1" ht="72.75" customHeight="1" x14ac:dyDescent="0.25">
      <c r="A151" s="15"/>
      <c r="B151" s="29"/>
      <c r="C151" s="29" t="s">
        <v>11</v>
      </c>
      <c r="D151" s="29" t="s">
        <v>130</v>
      </c>
      <c r="E151" s="29" t="s">
        <v>92</v>
      </c>
      <c r="F151" s="29" t="s">
        <v>129</v>
      </c>
      <c r="G151" s="29" t="s">
        <v>128</v>
      </c>
      <c r="H151" s="248"/>
      <c r="I151" s="29"/>
      <c r="J151" s="41" t="s">
        <v>64</v>
      </c>
      <c r="K151" s="28"/>
      <c r="L151" s="28"/>
      <c r="M151" s="28"/>
      <c r="N151" s="28"/>
      <c r="O151" s="34">
        <v>100</v>
      </c>
      <c r="P151" s="33"/>
      <c r="Q151" s="33">
        <f t="shared" si="9"/>
        <v>0</v>
      </c>
      <c r="R151" s="33">
        <f>SUM(P151+Q151)</f>
        <v>0</v>
      </c>
      <c r="S151" s="33">
        <f t="shared" si="10"/>
        <v>0</v>
      </c>
      <c r="T151" s="33"/>
    </row>
    <row r="152" spans="1:20" s="10" customFormat="1" ht="35.25" customHeight="1" x14ac:dyDescent="0.25">
      <c r="A152" s="15"/>
      <c r="B152" s="29"/>
      <c r="C152" s="29" t="s">
        <v>11</v>
      </c>
      <c r="D152" s="29" t="s">
        <v>127</v>
      </c>
      <c r="E152" s="29" t="s">
        <v>102</v>
      </c>
      <c r="F152" s="29" t="s">
        <v>126</v>
      </c>
      <c r="G152" s="29" t="s">
        <v>94</v>
      </c>
      <c r="H152" s="248"/>
      <c r="I152" s="29"/>
      <c r="J152" s="41" t="s">
        <v>64</v>
      </c>
      <c r="K152" s="28"/>
      <c r="L152" s="28"/>
      <c r="M152" s="28"/>
      <c r="N152" s="28"/>
      <c r="O152" s="34">
        <v>0</v>
      </c>
      <c r="P152" s="33"/>
      <c r="Q152" s="33">
        <f t="shared" si="9"/>
        <v>0</v>
      </c>
      <c r="R152" s="33">
        <f>SUM(P152+Q152)</f>
        <v>0</v>
      </c>
      <c r="S152" s="33">
        <f t="shared" si="10"/>
        <v>0</v>
      </c>
      <c r="T152" s="33"/>
    </row>
    <row r="153" spans="1:20" s="10" customFormat="1" ht="15" x14ac:dyDescent="0.25">
      <c r="A153" s="15"/>
      <c r="B153" s="29"/>
      <c r="C153" s="29" t="s">
        <v>11</v>
      </c>
      <c r="D153" s="29" t="s">
        <v>125</v>
      </c>
      <c r="E153" s="29" t="s">
        <v>124</v>
      </c>
      <c r="F153" s="29" t="s">
        <v>123</v>
      </c>
      <c r="G153" s="29" t="s">
        <v>122</v>
      </c>
      <c r="H153" s="248"/>
      <c r="I153" s="29"/>
      <c r="J153" s="41" t="s">
        <v>64</v>
      </c>
      <c r="K153" s="28"/>
      <c r="L153" s="28"/>
      <c r="M153" s="28"/>
      <c r="N153" s="28" t="s">
        <v>7</v>
      </c>
      <c r="O153" s="34">
        <v>150</v>
      </c>
      <c r="P153" s="33"/>
      <c r="Q153" s="33">
        <f t="shared" si="9"/>
        <v>0</v>
      </c>
      <c r="R153" s="26">
        <f t="shared" ref="R153:R159" si="11">+Q153*5.5/100</f>
        <v>0</v>
      </c>
      <c r="S153" s="33">
        <f t="shared" si="10"/>
        <v>0</v>
      </c>
      <c r="T153" s="33"/>
    </row>
    <row r="154" spans="1:20" s="10" customFormat="1" ht="15" x14ac:dyDescent="0.25">
      <c r="A154" s="15"/>
      <c r="B154" s="29"/>
      <c r="C154" s="29" t="s">
        <v>11</v>
      </c>
      <c r="D154" s="29" t="s">
        <v>121</v>
      </c>
      <c r="E154" s="29" t="s">
        <v>120</v>
      </c>
      <c r="F154" s="29" t="s">
        <v>119</v>
      </c>
      <c r="G154" s="29" t="s">
        <v>65</v>
      </c>
      <c r="H154" s="248"/>
      <c r="I154" s="29"/>
      <c r="J154" s="41" t="s">
        <v>64</v>
      </c>
      <c r="K154" s="28"/>
      <c r="L154" s="28"/>
      <c r="M154" s="28"/>
      <c r="N154" s="28"/>
      <c r="O154" s="34">
        <v>30</v>
      </c>
      <c r="P154" s="33"/>
      <c r="Q154" s="33">
        <f t="shared" si="9"/>
        <v>0</v>
      </c>
      <c r="R154" s="26">
        <f t="shared" si="11"/>
        <v>0</v>
      </c>
      <c r="S154" s="33">
        <f t="shared" si="10"/>
        <v>0</v>
      </c>
      <c r="T154" s="33"/>
    </row>
    <row r="155" spans="1:20" s="10" customFormat="1" ht="15" x14ac:dyDescent="0.25">
      <c r="A155" s="15"/>
      <c r="B155" s="29"/>
      <c r="C155" s="29" t="s">
        <v>11</v>
      </c>
      <c r="D155" s="29" t="s">
        <v>118</v>
      </c>
      <c r="E155" s="29"/>
      <c r="F155" s="29" t="s">
        <v>117</v>
      </c>
      <c r="G155" s="29" t="s">
        <v>105</v>
      </c>
      <c r="H155" s="248"/>
      <c r="I155" s="29"/>
      <c r="J155" s="41" t="s">
        <v>64</v>
      </c>
      <c r="K155" s="28"/>
      <c r="L155" s="28"/>
      <c r="M155" s="28"/>
      <c r="N155" s="28" t="s">
        <v>7</v>
      </c>
      <c r="O155" s="34">
        <v>50</v>
      </c>
      <c r="P155" s="33"/>
      <c r="Q155" s="33">
        <f t="shared" si="9"/>
        <v>0</v>
      </c>
      <c r="R155" s="26">
        <f t="shared" si="11"/>
        <v>0</v>
      </c>
      <c r="S155" s="33">
        <f t="shared" si="10"/>
        <v>0</v>
      </c>
      <c r="T155" s="33"/>
    </row>
    <row r="156" spans="1:20" s="10" customFormat="1" ht="15" x14ac:dyDescent="0.25">
      <c r="A156" s="15"/>
      <c r="B156" s="29"/>
      <c r="C156" s="29" t="s">
        <v>11</v>
      </c>
      <c r="D156" s="29" t="s">
        <v>116</v>
      </c>
      <c r="E156" s="29"/>
      <c r="F156" s="29" t="s">
        <v>115</v>
      </c>
      <c r="G156" s="29" t="s">
        <v>114</v>
      </c>
      <c r="H156" s="248"/>
      <c r="I156" s="29"/>
      <c r="J156" s="41" t="s">
        <v>64</v>
      </c>
      <c r="K156" s="28"/>
      <c r="L156" s="28"/>
      <c r="M156" s="28"/>
      <c r="N156" s="28" t="s">
        <v>7</v>
      </c>
      <c r="O156" s="34">
        <v>50</v>
      </c>
      <c r="P156" s="33"/>
      <c r="Q156" s="33">
        <f t="shared" si="9"/>
        <v>0</v>
      </c>
      <c r="R156" s="26">
        <f t="shared" si="11"/>
        <v>0</v>
      </c>
      <c r="S156" s="33">
        <f t="shared" si="10"/>
        <v>0</v>
      </c>
      <c r="T156" s="33"/>
    </row>
    <row r="157" spans="1:20" s="10" customFormat="1" ht="34.5" customHeight="1" x14ac:dyDescent="0.25">
      <c r="A157" s="15"/>
      <c r="B157" s="29"/>
      <c r="C157" s="29" t="s">
        <v>11</v>
      </c>
      <c r="D157" s="29" t="s">
        <v>113</v>
      </c>
      <c r="E157" s="29"/>
      <c r="F157" s="29" t="s">
        <v>112</v>
      </c>
      <c r="G157" s="29" t="s">
        <v>97</v>
      </c>
      <c r="H157" s="248"/>
      <c r="I157" s="29"/>
      <c r="J157" s="41" t="s">
        <v>64</v>
      </c>
      <c r="K157" s="28"/>
      <c r="L157" s="28"/>
      <c r="M157" s="28"/>
      <c r="N157" s="28"/>
      <c r="O157" s="34">
        <v>0</v>
      </c>
      <c r="P157" s="33"/>
      <c r="Q157" s="33">
        <f t="shared" si="9"/>
        <v>0</v>
      </c>
      <c r="R157" s="26">
        <f t="shared" si="11"/>
        <v>0</v>
      </c>
      <c r="S157" s="33">
        <f t="shared" si="10"/>
        <v>0</v>
      </c>
      <c r="T157" s="33"/>
    </row>
    <row r="158" spans="1:20" s="10" customFormat="1" ht="24.75" customHeight="1" x14ac:dyDescent="0.25">
      <c r="A158" s="15"/>
      <c r="B158" s="29"/>
      <c r="C158" s="29" t="s">
        <v>11</v>
      </c>
      <c r="D158" s="29" t="s">
        <v>111</v>
      </c>
      <c r="E158" s="29" t="s">
        <v>110</v>
      </c>
      <c r="F158" s="29" t="s">
        <v>109</v>
      </c>
      <c r="G158" s="29" t="s">
        <v>65</v>
      </c>
      <c r="H158" s="248"/>
      <c r="I158" s="29"/>
      <c r="J158" s="41" t="s">
        <v>64</v>
      </c>
      <c r="K158" s="28"/>
      <c r="L158" s="28"/>
      <c r="M158" s="28"/>
      <c r="N158" s="28" t="s">
        <v>7</v>
      </c>
      <c r="O158" s="34">
        <v>50</v>
      </c>
      <c r="P158" s="33"/>
      <c r="Q158" s="33">
        <f t="shared" si="9"/>
        <v>0</v>
      </c>
      <c r="R158" s="26">
        <f t="shared" si="11"/>
        <v>0</v>
      </c>
      <c r="S158" s="33">
        <f t="shared" si="10"/>
        <v>0</v>
      </c>
      <c r="T158" s="33"/>
    </row>
    <row r="159" spans="1:20" s="10" customFormat="1" ht="15" x14ac:dyDescent="0.25">
      <c r="A159" s="15"/>
      <c r="B159" s="29"/>
      <c r="C159" s="29" t="s">
        <v>11</v>
      </c>
      <c r="D159" s="29" t="s">
        <v>108</v>
      </c>
      <c r="E159" s="29" t="s">
        <v>107</v>
      </c>
      <c r="F159" s="29" t="s">
        <v>106</v>
      </c>
      <c r="G159" s="29" t="s">
        <v>105</v>
      </c>
      <c r="H159" s="248"/>
      <c r="I159" s="29"/>
      <c r="J159" s="41" t="s">
        <v>64</v>
      </c>
      <c r="K159" s="28"/>
      <c r="L159" s="28"/>
      <c r="M159" s="28"/>
      <c r="N159" s="28"/>
      <c r="O159" s="34">
        <v>0</v>
      </c>
      <c r="P159" s="33"/>
      <c r="Q159" s="33">
        <f t="shared" si="9"/>
        <v>0</v>
      </c>
      <c r="R159" s="26">
        <f t="shared" si="11"/>
        <v>0</v>
      </c>
      <c r="S159" s="33">
        <f t="shared" si="10"/>
        <v>0</v>
      </c>
      <c r="T159" s="33"/>
    </row>
    <row r="160" spans="1:20" s="10" customFormat="1" ht="15" x14ac:dyDescent="0.25">
      <c r="A160" s="15"/>
      <c r="B160" s="29"/>
      <c r="C160" s="29" t="s">
        <v>11</v>
      </c>
      <c r="D160" s="29" t="s">
        <v>104</v>
      </c>
      <c r="E160" s="29" t="s">
        <v>102</v>
      </c>
      <c r="F160" s="29"/>
      <c r="G160" s="29" t="s">
        <v>101</v>
      </c>
      <c r="H160" s="248"/>
      <c r="I160" s="29"/>
      <c r="J160" s="41" t="s">
        <v>64</v>
      </c>
      <c r="K160" s="28"/>
      <c r="L160" s="28"/>
      <c r="M160" s="28"/>
      <c r="N160" s="28"/>
      <c r="O160" s="34">
        <v>0</v>
      </c>
      <c r="P160" s="33"/>
      <c r="Q160" s="33">
        <f t="shared" si="9"/>
        <v>0</v>
      </c>
      <c r="R160" s="33">
        <f t="shared" ref="R160:R173" si="12">SUM(P160+Q160)</f>
        <v>0</v>
      </c>
      <c r="S160" s="33">
        <f t="shared" si="10"/>
        <v>0</v>
      </c>
      <c r="T160" s="33"/>
    </row>
    <row r="161" spans="1:20" s="10" customFormat="1" ht="15" x14ac:dyDescent="0.25">
      <c r="A161" s="15"/>
      <c r="B161" s="29"/>
      <c r="C161" s="29" t="s">
        <v>11</v>
      </c>
      <c r="D161" s="29" t="s">
        <v>103</v>
      </c>
      <c r="E161" s="29" t="s">
        <v>102</v>
      </c>
      <c r="F161" s="29"/>
      <c r="G161" s="29" t="s">
        <v>101</v>
      </c>
      <c r="H161" s="248"/>
      <c r="I161" s="29"/>
      <c r="J161" s="41" t="s">
        <v>64</v>
      </c>
      <c r="K161" s="28"/>
      <c r="L161" s="28"/>
      <c r="M161" s="28"/>
      <c r="N161" s="28"/>
      <c r="O161" s="34">
        <v>100</v>
      </c>
      <c r="P161" s="33"/>
      <c r="Q161" s="33">
        <f t="shared" si="9"/>
        <v>0</v>
      </c>
      <c r="R161" s="33">
        <f t="shared" si="12"/>
        <v>0</v>
      </c>
      <c r="S161" s="33">
        <f t="shared" si="10"/>
        <v>0</v>
      </c>
      <c r="T161" s="33"/>
    </row>
    <row r="162" spans="1:20" s="40" customFormat="1" ht="15" x14ac:dyDescent="0.25">
      <c r="A162" s="42"/>
      <c r="B162" s="29"/>
      <c r="C162" s="29" t="s">
        <v>11</v>
      </c>
      <c r="D162" s="29" t="s">
        <v>100</v>
      </c>
      <c r="E162" s="29"/>
      <c r="F162" s="29"/>
      <c r="G162" s="29"/>
      <c r="H162" s="248"/>
      <c r="I162" s="29"/>
      <c r="J162" s="41" t="s">
        <v>64</v>
      </c>
      <c r="K162" s="28"/>
      <c r="L162" s="28"/>
      <c r="M162" s="28"/>
      <c r="N162" s="28"/>
      <c r="O162" s="34">
        <v>20</v>
      </c>
      <c r="P162" s="33"/>
      <c r="Q162" s="33">
        <f t="shared" si="9"/>
        <v>0</v>
      </c>
      <c r="R162" s="33">
        <f t="shared" si="12"/>
        <v>0</v>
      </c>
      <c r="S162" s="33">
        <f t="shared" si="10"/>
        <v>0</v>
      </c>
      <c r="T162" s="33"/>
    </row>
    <row r="163" spans="1:20" s="40" customFormat="1" ht="15" x14ac:dyDescent="0.25">
      <c r="A163" s="42"/>
      <c r="B163" s="29"/>
      <c r="C163" s="29" t="s">
        <v>11</v>
      </c>
      <c r="D163" s="29" t="s">
        <v>99</v>
      </c>
      <c r="E163" s="29"/>
      <c r="F163" s="29"/>
      <c r="G163" s="29"/>
      <c r="H163" s="248"/>
      <c r="I163" s="29"/>
      <c r="J163" s="41" t="s">
        <v>64</v>
      </c>
      <c r="K163" s="28"/>
      <c r="L163" s="28"/>
      <c r="M163" s="28"/>
      <c r="N163" s="28"/>
      <c r="O163" s="34">
        <v>0</v>
      </c>
      <c r="P163" s="33"/>
      <c r="Q163" s="33">
        <f t="shared" si="9"/>
        <v>0</v>
      </c>
      <c r="R163" s="33">
        <f t="shared" si="12"/>
        <v>0</v>
      </c>
      <c r="S163" s="33">
        <f t="shared" si="10"/>
        <v>0</v>
      </c>
      <c r="T163" s="33"/>
    </row>
    <row r="164" spans="1:20" s="40" customFormat="1" ht="15" x14ac:dyDescent="0.25">
      <c r="A164" s="42"/>
      <c r="B164" s="29"/>
      <c r="C164" s="29" t="s">
        <v>11</v>
      </c>
      <c r="D164" s="29" t="s">
        <v>98</v>
      </c>
      <c r="E164" s="29"/>
      <c r="F164" s="29"/>
      <c r="G164" s="29" t="s">
        <v>97</v>
      </c>
      <c r="H164" s="248"/>
      <c r="I164" s="29"/>
      <c r="J164" s="41" t="s">
        <v>64</v>
      </c>
      <c r="K164" s="28"/>
      <c r="L164" s="28"/>
      <c r="M164" s="28"/>
      <c r="N164" s="28"/>
      <c r="O164" s="34">
        <v>0</v>
      </c>
      <c r="P164" s="33"/>
      <c r="Q164" s="33">
        <f t="shared" si="9"/>
        <v>0</v>
      </c>
      <c r="R164" s="33">
        <f t="shared" si="12"/>
        <v>0</v>
      </c>
      <c r="S164" s="33">
        <f t="shared" si="10"/>
        <v>0</v>
      </c>
      <c r="T164" s="33"/>
    </row>
    <row r="165" spans="1:20" s="10" customFormat="1" ht="33.950000000000003" customHeight="1" x14ac:dyDescent="0.25">
      <c r="A165" s="15"/>
      <c r="B165" s="29"/>
      <c r="C165" s="29" t="s">
        <v>11</v>
      </c>
      <c r="D165" s="29" t="s">
        <v>96</v>
      </c>
      <c r="E165" s="29" t="s">
        <v>92</v>
      </c>
      <c r="F165" s="29"/>
      <c r="G165" s="29" t="s">
        <v>94</v>
      </c>
      <c r="H165" s="248"/>
      <c r="I165" s="29"/>
      <c r="J165" s="41" t="s">
        <v>64</v>
      </c>
      <c r="K165" s="28"/>
      <c r="L165" s="28"/>
      <c r="M165" s="28"/>
      <c r="N165" s="28"/>
      <c r="O165" s="34">
        <v>0</v>
      </c>
      <c r="P165" s="33"/>
      <c r="Q165" s="33">
        <f t="shared" si="9"/>
        <v>0</v>
      </c>
      <c r="R165" s="33">
        <f t="shared" si="12"/>
        <v>0</v>
      </c>
      <c r="S165" s="33">
        <f t="shared" si="10"/>
        <v>0</v>
      </c>
      <c r="T165" s="33"/>
    </row>
    <row r="166" spans="1:20" s="40" customFormat="1" ht="45" customHeight="1" x14ac:dyDescent="0.25">
      <c r="A166" s="42"/>
      <c r="B166" s="29"/>
      <c r="C166" s="29" t="s">
        <v>11</v>
      </c>
      <c r="D166" s="29" t="s">
        <v>95</v>
      </c>
      <c r="E166" s="29" t="s">
        <v>92</v>
      </c>
      <c r="F166" s="29"/>
      <c r="G166" s="29" t="s">
        <v>94</v>
      </c>
      <c r="H166" s="248"/>
      <c r="I166" s="29"/>
      <c r="J166" s="41" t="s">
        <v>64</v>
      </c>
      <c r="K166" s="28"/>
      <c r="L166" s="28"/>
      <c r="M166" s="28"/>
      <c r="N166" s="28"/>
      <c r="O166" s="34">
        <v>0</v>
      </c>
      <c r="P166" s="33"/>
      <c r="Q166" s="33">
        <f t="shared" si="9"/>
        <v>0</v>
      </c>
      <c r="R166" s="33">
        <f t="shared" si="12"/>
        <v>0</v>
      </c>
      <c r="S166" s="33">
        <f t="shared" si="10"/>
        <v>0</v>
      </c>
      <c r="T166" s="33"/>
    </row>
    <row r="167" spans="1:20" s="53" customFormat="1" ht="45" customHeight="1" x14ac:dyDescent="0.25">
      <c r="A167" s="54"/>
      <c r="B167" s="41"/>
      <c r="C167" s="41" t="s">
        <v>11</v>
      </c>
      <c r="D167" s="41" t="s">
        <v>93</v>
      </c>
      <c r="E167" s="41" t="s">
        <v>92</v>
      </c>
      <c r="F167" s="41"/>
      <c r="G167" s="41" t="s">
        <v>91</v>
      </c>
      <c r="H167" s="248"/>
      <c r="I167" s="41"/>
      <c r="J167" s="41" t="s">
        <v>64</v>
      </c>
      <c r="K167" s="52"/>
      <c r="L167" s="52"/>
      <c r="M167" s="52"/>
      <c r="N167" s="52"/>
      <c r="O167" s="48">
        <v>0</v>
      </c>
      <c r="P167" s="47"/>
      <c r="Q167" s="47">
        <f t="shared" si="9"/>
        <v>0</v>
      </c>
      <c r="R167" s="47">
        <f t="shared" si="12"/>
        <v>0</v>
      </c>
      <c r="S167" s="47">
        <f t="shared" si="10"/>
        <v>0</v>
      </c>
      <c r="T167" s="47"/>
    </row>
    <row r="168" spans="1:20" s="10" customFormat="1" ht="57.95" customHeight="1" x14ac:dyDescent="0.25">
      <c r="A168" s="15"/>
      <c r="B168" s="29"/>
      <c r="C168" s="29" t="s">
        <v>11</v>
      </c>
      <c r="D168" s="29" t="s">
        <v>90</v>
      </c>
      <c r="E168" s="29"/>
      <c r="F168" s="29"/>
      <c r="G168" s="29"/>
      <c r="H168" s="248"/>
      <c r="I168" s="29"/>
      <c r="J168" s="41" t="s">
        <v>64</v>
      </c>
      <c r="K168" s="28"/>
      <c r="L168" s="28"/>
      <c r="M168" s="28"/>
      <c r="N168" s="28"/>
      <c r="O168" s="34">
        <v>20</v>
      </c>
      <c r="P168" s="33"/>
      <c r="Q168" s="33">
        <f t="shared" si="9"/>
        <v>0</v>
      </c>
      <c r="R168" s="33">
        <f t="shared" si="12"/>
        <v>0</v>
      </c>
      <c r="S168" s="33">
        <f t="shared" si="10"/>
        <v>0</v>
      </c>
      <c r="T168" s="33"/>
    </row>
    <row r="169" spans="1:20" s="10" customFormat="1" ht="17.25" customHeight="1" x14ac:dyDescent="0.25">
      <c r="A169" s="15"/>
      <c r="B169" s="29"/>
      <c r="C169" s="29" t="s">
        <v>11</v>
      </c>
      <c r="D169" s="29" t="s">
        <v>89</v>
      </c>
      <c r="E169" s="29"/>
      <c r="F169" s="29"/>
      <c r="G169" s="29" t="s">
        <v>88</v>
      </c>
      <c r="H169" s="248"/>
      <c r="I169" s="29"/>
      <c r="J169" s="29"/>
      <c r="K169" s="28"/>
      <c r="L169" s="28"/>
      <c r="M169" s="28"/>
      <c r="N169" s="28"/>
      <c r="O169" s="34">
        <v>20</v>
      </c>
      <c r="P169" s="33"/>
      <c r="Q169" s="33">
        <f t="shared" si="9"/>
        <v>0</v>
      </c>
      <c r="R169" s="33">
        <f t="shared" si="12"/>
        <v>0</v>
      </c>
      <c r="S169" s="33">
        <f t="shared" si="10"/>
        <v>0</v>
      </c>
      <c r="T169" s="33"/>
    </row>
    <row r="170" spans="1:20" s="10" customFormat="1" ht="17.25" customHeight="1" x14ac:dyDescent="0.25">
      <c r="A170" s="15"/>
      <c r="B170" s="29"/>
      <c r="C170" s="29" t="s">
        <v>19</v>
      </c>
      <c r="D170" s="29" t="s">
        <v>87</v>
      </c>
      <c r="E170" s="29" t="s">
        <v>86</v>
      </c>
      <c r="F170" s="29"/>
      <c r="G170" s="29"/>
      <c r="H170" s="248"/>
      <c r="I170" s="29"/>
      <c r="J170" s="41" t="s">
        <v>64</v>
      </c>
      <c r="K170" s="28"/>
      <c r="L170" s="28"/>
      <c r="M170" s="28"/>
      <c r="N170" s="28"/>
      <c r="O170" s="27">
        <v>0</v>
      </c>
      <c r="P170" s="25"/>
      <c r="Q170" s="33">
        <f t="shared" si="9"/>
        <v>0</v>
      </c>
      <c r="R170" s="33">
        <f t="shared" si="12"/>
        <v>0</v>
      </c>
      <c r="S170" s="33">
        <f t="shared" si="10"/>
        <v>0</v>
      </c>
      <c r="T170" s="33"/>
    </row>
    <row r="171" spans="1:20" s="10" customFormat="1" ht="42" customHeight="1" x14ac:dyDescent="0.25">
      <c r="A171" s="15"/>
      <c r="B171" s="29"/>
      <c r="C171" s="29" t="s">
        <v>11</v>
      </c>
      <c r="D171" s="29" t="s">
        <v>85</v>
      </c>
      <c r="E171" s="29" t="s">
        <v>84</v>
      </c>
      <c r="F171" s="29"/>
      <c r="G171" s="29" t="s">
        <v>83</v>
      </c>
      <c r="H171" s="248"/>
      <c r="I171" s="29"/>
      <c r="J171" s="41" t="s">
        <v>64</v>
      </c>
      <c r="K171" s="28"/>
      <c r="L171" s="28"/>
      <c r="M171" s="28"/>
      <c r="N171" s="52" t="s">
        <v>82</v>
      </c>
      <c r="O171" s="34">
        <v>80</v>
      </c>
      <c r="P171" s="33"/>
      <c r="Q171" s="33">
        <f t="shared" si="9"/>
        <v>0</v>
      </c>
      <c r="R171" s="33">
        <f t="shared" si="12"/>
        <v>0</v>
      </c>
      <c r="S171" s="33">
        <f t="shared" si="10"/>
        <v>0</v>
      </c>
      <c r="T171" s="33"/>
    </row>
    <row r="172" spans="1:20" s="10" customFormat="1" ht="17.25" customHeight="1" x14ac:dyDescent="0.25">
      <c r="A172" s="15"/>
      <c r="B172" s="29"/>
      <c r="C172" s="29" t="s">
        <v>19</v>
      </c>
      <c r="D172" s="29" t="s">
        <v>81</v>
      </c>
      <c r="E172" s="29" t="s">
        <v>80</v>
      </c>
      <c r="F172" s="29"/>
      <c r="G172" s="29" t="s">
        <v>65</v>
      </c>
      <c r="H172" s="248"/>
      <c r="I172" s="29"/>
      <c r="J172" s="41" t="s">
        <v>64</v>
      </c>
      <c r="K172" s="28"/>
      <c r="L172" s="28"/>
      <c r="M172" s="28"/>
      <c r="N172" s="28"/>
      <c r="O172" s="34">
        <v>40</v>
      </c>
      <c r="P172" s="33"/>
      <c r="Q172" s="33">
        <f t="shared" si="9"/>
        <v>0</v>
      </c>
      <c r="R172" s="33">
        <f t="shared" si="12"/>
        <v>0</v>
      </c>
      <c r="S172" s="33">
        <f t="shared" si="10"/>
        <v>0</v>
      </c>
      <c r="T172" s="33"/>
    </row>
    <row r="173" spans="1:20" s="10" customFormat="1" ht="15" x14ac:dyDescent="0.25">
      <c r="A173" s="15"/>
      <c r="B173" s="29"/>
      <c r="C173" s="29" t="s">
        <v>11</v>
      </c>
      <c r="D173" s="29" t="s">
        <v>79</v>
      </c>
      <c r="E173" s="29"/>
      <c r="F173" s="29"/>
      <c r="G173" s="29"/>
      <c r="H173" s="248"/>
      <c r="I173" s="29"/>
      <c r="J173" s="41" t="s">
        <v>64</v>
      </c>
      <c r="K173" s="28"/>
      <c r="L173" s="28"/>
      <c r="M173" s="28"/>
      <c r="N173" s="28"/>
      <c r="O173" s="34">
        <v>80</v>
      </c>
      <c r="P173" s="33"/>
      <c r="Q173" s="33">
        <f t="shared" si="9"/>
        <v>0</v>
      </c>
      <c r="R173" s="33">
        <f t="shared" si="12"/>
        <v>0</v>
      </c>
      <c r="S173" s="33">
        <f t="shared" si="10"/>
        <v>0</v>
      </c>
      <c r="T173" s="33"/>
    </row>
    <row r="174" spans="1:20" s="10" customFormat="1" ht="15" x14ac:dyDescent="0.25">
      <c r="A174" s="15"/>
      <c r="B174" s="29"/>
      <c r="C174" s="29" t="s">
        <v>11</v>
      </c>
      <c r="D174" s="29" t="s">
        <v>78</v>
      </c>
      <c r="E174" s="29"/>
      <c r="F174" s="29"/>
      <c r="G174" s="29" t="s">
        <v>76</v>
      </c>
      <c r="H174" s="248"/>
      <c r="I174" s="29"/>
      <c r="J174" s="29"/>
      <c r="K174" s="28"/>
      <c r="L174" s="28"/>
      <c r="M174" s="28"/>
      <c r="N174" s="28"/>
      <c r="O174" s="34">
        <v>50</v>
      </c>
      <c r="P174" s="33"/>
      <c r="Q174" s="26">
        <f t="shared" si="9"/>
        <v>0</v>
      </c>
      <c r="R174" s="25">
        <f>Q174*0.55</f>
        <v>0</v>
      </c>
      <c r="S174" s="24">
        <f>Q174*1.055</f>
        <v>0</v>
      </c>
      <c r="T174" s="24"/>
    </row>
    <row r="175" spans="1:20" s="10" customFormat="1" ht="21" customHeight="1" x14ac:dyDescent="0.25">
      <c r="A175" s="15"/>
      <c r="B175" s="29"/>
      <c r="C175" s="29" t="s">
        <v>11</v>
      </c>
      <c r="D175" s="29" t="s">
        <v>77</v>
      </c>
      <c r="E175" s="29"/>
      <c r="F175" s="29"/>
      <c r="G175" s="29" t="s">
        <v>76</v>
      </c>
      <c r="H175" s="248"/>
      <c r="I175" s="29"/>
      <c r="J175" s="29"/>
      <c r="K175" s="28"/>
      <c r="L175" s="28"/>
      <c r="M175" s="28"/>
      <c r="N175" s="28"/>
      <c r="O175" s="34">
        <v>50</v>
      </c>
      <c r="P175" s="33"/>
      <c r="Q175" s="26">
        <f t="shared" si="9"/>
        <v>0</v>
      </c>
      <c r="R175" s="25">
        <f>Q175*0.55</f>
        <v>0</v>
      </c>
      <c r="S175" s="24">
        <f>Q175*1.055</f>
        <v>0</v>
      </c>
      <c r="T175" s="24"/>
    </row>
    <row r="176" spans="1:20" s="43" customFormat="1" ht="31.5" customHeight="1" x14ac:dyDescent="0.25">
      <c r="A176" s="51"/>
      <c r="B176" s="41"/>
      <c r="C176" s="50" t="s">
        <v>11</v>
      </c>
      <c r="D176" s="50" t="s">
        <v>75</v>
      </c>
      <c r="E176" s="50" t="s">
        <v>74</v>
      </c>
      <c r="F176" s="265" t="s">
        <v>73</v>
      </c>
      <c r="G176" s="265"/>
      <c r="H176" s="248"/>
      <c r="I176" s="50"/>
      <c r="J176" s="50"/>
      <c r="K176" s="49"/>
      <c r="L176" s="49"/>
      <c r="M176" s="49"/>
      <c r="N176" s="49"/>
      <c r="O176" s="48">
        <v>0</v>
      </c>
      <c r="P176" s="47"/>
      <c r="Q176" s="46">
        <f t="shared" si="9"/>
        <v>0</v>
      </c>
      <c r="R176" s="45">
        <f>Q176*0.55</f>
        <v>0</v>
      </c>
      <c r="S176" s="44">
        <f>Q176*1.055</f>
        <v>0</v>
      </c>
      <c r="T176" s="44"/>
    </row>
    <row r="177" spans="1:20" s="10" customFormat="1" ht="15" x14ac:dyDescent="0.25">
      <c r="A177" s="15"/>
      <c r="B177" s="29"/>
      <c r="C177" s="29" t="s">
        <v>72</v>
      </c>
      <c r="D177" s="29" t="s">
        <v>71</v>
      </c>
      <c r="E177" s="29" t="s">
        <v>70</v>
      </c>
      <c r="F177" s="29" t="s">
        <v>69</v>
      </c>
      <c r="G177" s="29" t="s">
        <v>68</v>
      </c>
      <c r="H177" s="248"/>
      <c r="I177" s="29"/>
      <c r="J177" s="41" t="s">
        <v>64</v>
      </c>
      <c r="K177" s="28"/>
      <c r="L177" s="28"/>
      <c r="M177" s="28"/>
      <c r="N177" s="28" t="s">
        <v>7</v>
      </c>
      <c r="O177" s="34">
        <v>70</v>
      </c>
      <c r="P177" s="33"/>
      <c r="Q177" s="33">
        <f t="shared" si="9"/>
        <v>0</v>
      </c>
      <c r="R177" s="26">
        <f>+Q177*5.5/100</f>
        <v>0</v>
      </c>
      <c r="S177" s="33">
        <f>O177*P177*1.055</f>
        <v>0</v>
      </c>
      <c r="T177" s="33"/>
    </row>
    <row r="178" spans="1:20" s="40" customFormat="1" ht="15" x14ac:dyDescent="0.25">
      <c r="A178" s="42"/>
      <c r="B178" s="29"/>
      <c r="C178" s="29" t="s">
        <v>67</v>
      </c>
      <c r="D178" s="29" t="s">
        <v>66</v>
      </c>
      <c r="E178" s="29"/>
      <c r="F178" s="29"/>
      <c r="G178" s="29" t="s">
        <v>65</v>
      </c>
      <c r="H178" s="248"/>
      <c r="I178" s="29"/>
      <c r="J178" s="41" t="s">
        <v>64</v>
      </c>
      <c r="K178" s="28"/>
      <c r="L178" s="28"/>
      <c r="M178" s="28"/>
      <c r="N178" s="28"/>
      <c r="O178" s="34">
        <v>0</v>
      </c>
      <c r="P178" s="33"/>
      <c r="Q178" s="33">
        <f t="shared" si="9"/>
        <v>0</v>
      </c>
      <c r="R178" s="33">
        <f>SUM(P178+Q178)</f>
        <v>0</v>
      </c>
      <c r="S178" s="33">
        <f>O178*P178*1.055</f>
        <v>0</v>
      </c>
      <c r="T178" s="33"/>
    </row>
    <row r="179" spans="1:20" s="21" customFormat="1" ht="25.5" customHeight="1" thickBot="1" x14ac:dyDescent="0.3">
      <c r="A179" s="23"/>
      <c r="B179" s="266" t="s">
        <v>63</v>
      </c>
      <c r="C179" s="266"/>
      <c r="D179" s="266"/>
      <c r="E179" s="266"/>
      <c r="F179" s="266"/>
      <c r="G179" s="266"/>
      <c r="H179" s="266"/>
      <c r="I179" s="266"/>
      <c r="J179" s="266"/>
      <c r="K179" s="266"/>
      <c r="L179" s="266"/>
      <c r="M179" s="266"/>
      <c r="N179" s="266"/>
      <c r="O179" s="266"/>
      <c r="P179" s="266"/>
      <c r="Q179" s="39">
        <f>SUM(Q149:Q178)</f>
        <v>0</v>
      </c>
      <c r="R179" s="39"/>
      <c r="S179" s="39">
        <f>SUM(S149:S178)</f>
        <v>0</v>
      </c>
      <c r="T179" s="39"/>
    </row>
    <row r="180" spans="1:20" s="10" customFormat="1" x14ac:dyDescent="0.25">
      <c r="A180" s="15"/>
      <c r="B180" s="15"/>
      <c r="C180" s="15"/>
      <c r="D180" s="15"/>
      <c r="E180" s="15"/>
      <c r="F180" s="15"/>
      <c r="G180" s="15"/>
      <c r="H180" s="15"/>
      <c r="I180" s="14"/>
      <c r="J180" s="14"/>
      <c r="K180" s="13"/>
      <c r="L180" s="13"/>
      <c r="M180" s="13"/>
      <c r="N180" s="13"/>
      <c r="O180" s="12"/>
      <c r="P180" s="20"/>
      <c r="Q180" s="20"/>
      <c r="R180" s="20"/>
      <c r="S180" s="20"/>
      <c r="T180" s="20"/>
    </row>
    <row r="181" spans="1:20" s="10" customFormat="1" ht="13.5" thickBot="1" x14ac:dyDescent="0.3">
      <c r="A181" s="15"/>
      <c r="B181" s="15"/>
      <c r="C181" s="15"/>
      <c r="D181" s="15"/>
      <c r="E181" s="15"/>
      <c r="F181" s="15"/>
      <c r="G181" s="15"/>
      <c r="H181" s="15"/>
      <c r="I181" s="14"/>
      <c r="J181" s="14"/>
      <c r="K181" s="13"/>
      <c r="L181" s="13"/>
      <c r="M181" s="13"/>
      <c r="N181" s="13"/>
      <c r="O181" s="12"/>
      <c r="P181" s="20"/>
      <c r="Q181" s="20"/>
      <c r="R181" s="20"/>
      <c r="S181" s="20"/>
      <c r="T181" s="20"/>
    </row>
    <row r="182" spans="1:20" s="10" customFormat="1" ht="26.25" customHeight="1" thickBot="1" x14ac:dyDescent="0.3">
      <c r="A182" s="15"/>
      <c r="B182" s="264" t="s">
        <v>62</v>
      </c>
      <c r="C182" s="264"/>
      <c r="D182" s="264"/>
      <c r="E182" s="264"/>
      <c r="F182" s="264"/>
      <c r="G182" s="264"/>
      <c r="H182" s="264"/>
      <c r="I182" s="264"/>
      <c r="J182" s="264"/>
      <c r="K182" s="264"/>
      <c r="L182" s="264"/>
      <c r="M182" s="264"/>
      <c r="N182" s="264"/>
      <c r="O182" s="264"/>
      <c r="P182" s="264"/>
      <c r="Q182" s="264"/>
      <c r="R182" s="264"/>
      <c r="S182" s="264"/>
      <c r="T182" s="264"/>
    </row>
    <row r="183" spans="1:20" s="10" customFormat="1" ht="12.75" customHeight="1" thickBot="1" x14ac:dyDescent="0.3">
      <c r="A183" s="15"/>
      <c r="B183" s="255" t="s">
        <v>41</v>
      </c>
      <c r="C183" s="255" t="s">
        <v>40</v>
      </c>
      <c r="D183" s="255" t="s">
        <v>39</v>
      </c>
      <c r="E183" s="255" t="s">
        <v>38</v>
      </c>
      <c r="F183" s="255" t="s">
        <v>37</v>
      </c>
      <c r="G183" s="255" t="s">
        <v>36</v>
      </c>
      <c r="H183" s="255" t="s">
        <v>35</v>
      </c>
      <c r="I183" s="255" t="s">
        <v>34</v>
      </c>
      <c r="J183" s="255" t="s">
        <v>33</v>
      </c>
      <c r="K183" s="245" t="s">
        <v>32</v>
      </c>
      <c r="L183" s="246" t="s">
        <v>31</v>
      </c>
      <c r="M183" s="246" t="s">
        <v>30</v>
      </c>
      <c r="N183" s="247" t="s">
        <v>29</v>
      </c>
      <c r="O183" s="256" t="s">
        <v>28</v>
      </c>
      <c r="P183" s="244" t="s">
        <v>27</v>
      </c>
      <c r="Q183" s="244" t="s">
        <v>26</v>
      </c>
      <c r="R183" s="244" t="s">
        <v>25</v>
      </c>
      <c r="S183" s="244" t="s">
        <v>24</v>
      </c>
      <c r="T183" s="244" t="s">
        <v>23</v>
      </c>
    </row>
    <row r="184" spans="1:20" s="10" customFormat="1" ht="48.95" customHeight="1" x14ac:dyDescent="0.25">
      <c r="A184" s="15"/>
      <c r="B184" s="255"/>
      <c r="C184" s="255"/>
      <c r="D184" s="255"/>
      <c r="E184" s="255"/>
      <c r="F184" s="255"/>
      <c r="G184" s="255"/>
      <c r="H184" s="255"/>
      <c r="I184" s="255"/>
      <c r="J184" s="255"/>
      <c r="K184" s="245"/>
      <c r="L184" s="246"/>
      <c r="M184" s="246"/>
      <c r="N184" s="247"/>
      <c r="O184" s="256"/>
      <c r="P184" s="244"/>
      <c r="Q184" s="244"/>
      <c r="R184" s="244"/>
      <c r="S184" s="244"/>
      <c r="T184" s="244"/>
    </row>
    <row r="185" spans="1:20" s="10" customFormat="1" ht="52.9" customHeight="1" x14ac:dyDescent="0.25">
      <c r="A185" s="15"/>
      <c r="B185" s="29"/>
      <c r="C185" s="29" t="s">
        <v>11</v>
      </c>
      <c r="D185" s="29" t="s">
        <v>61</v>
      </c>
      <c r="E185" s="29" t="s">
        <v>60</v>
      </c>
      <c r="F185" s="29" t="s">
        <v>59</v>
      </c>
      <c r="G185" s="29" t="s">
        <v>58</v>
      </c>
      <c r="H185" s="248" t="s">
        <v>21</v>
      </c>
      <c r="I185" s="29"/>
      <c r="J185" s="29" t="s">
        <v>57</v>
      </c>
      <c r="K185" s="38"/>
      <c r="L185" s="38"/>
      <c r="M185" s="38"/>
      <c r="N185" s="38" t="s">
        <v>7</v>
      </c>
      <c r="O185" s="34">
        <v>0</v>
      </c>
      <c r="P185" s="33"/>
      <c r="Q185" s="33">
        <f>P185*O185</f>
        <v>0</v>
      </c>
      <c r="R185" s="26">
        <f>+Q185*5.5/100</f>
        <v>0</v>
      </c>
      <c r="S185" s="33">
        <f>Q185+R185</f>
        <v>0</v>
      </c>
      <c r="T185" s="33"/>
    </row>
    <row r="186" spans="1:20" s="10" customFormat="1" ht="15" x14ac:dyDescent="0.25">
      <c r="A186" s="15"/>
      <c r="B186" s="29"/>
      <c r="C186" s="29" t="s">
        <v>19</v>
      </c>
      <c r="D186" s="29" t="s">
        <v>44</v>
      </c>
      <c r="E186" s="29"/>
      <c r="F186" s="29"/>
      <c r="G186" s="29"/>
      <c r="H186" s="248"/>
      <c r="I186" s="29"/>
      <c r="J186" s="29"/>
      <c r="K186" s="28"/>
      <c r="L186" s="28"/>
      <c r="M186" s="28"/>
      <c r="N186" s="28"/>
      <c r="O186" s="34">
        <v>0</v>
      </c>
      <c r="P186" s="33"/>
      <c r="Q186" s="33">
        <f>O186*P186</f>
        <v>0</v>
      </c>
      <c r="R186" s="33">
        <f>SUM(P186+Q186)</f>
        <v>0</v>
      </c>
      <c r="S186" s="33">
        <f>O186*P186*1.055</f>
        <v>0</v>
      </c>
      <c r="T186" s="33"/>
    </row>
    <row r="187" spans="1:20" s="21" customFormat="1" ht="12.75" customHeight="1" x14ac:dyDescent="0.25">
      <c r="A187" s="23"/>
      <c r="B187" s="267" t="s">
        <v>56</v>
      </c>
      <c r="C187" s="267"/>
      <c r="D187" s="267"/>
      <c r="E187" s="267"/>
      <c r="F187" s="267"/>
      <c r="G187" s="267"/>
      <c r="H187" s="267"/>
      <c r="I187" s="267"/>
      <c r="J187" s="267"/>
      <c r="K187" s="267"/>
      <c r="L187" s="267"/>
      <c r="M187" s="267"/>
      <c r="N187" s="267"/>
      <c r="O187" s="267"/>
      <c r="P187" s="267"/>
      <c r="Q187" s="37">
        <f>SUM(Q185:Q186)</f>
        <v>0</v>
      </c>
      <c r="R187" s="37"/>
      <c r="S187" s="37">
        <f>SUM(S185:S186)</f>
        <v>0</v>
      </c>
      <c r="T187" s="37"/>
    </row>
    <row r="188" spans="1:20" s="10" customFormat="1" ht="13.5" thickBot="1" x14ac:dyDescent="0.3">
      <c r="A188" s="15"/>
      <c r="B188" s="15"/>
      <c r="C188" s="15"/>
      <c r="D188" s="15"/>
      <c r="E188" s="15"/>
      <c r="F188" s="15"/>
      <c r="G188" s="15"/>
      <c r="H188" s="15"/>
      <c r="I188" s="14"/>
      <c r="J188" s="14"/>
      <c r="K188" s="13"/>
      <c r="L188" s="13"/>
      <c r="M188" s="13"/>
      <c r="N188" s="13"/>
      <c r="O188" s="12"/>
      <c r="P188" s="20"/>
      <c r="Q188" s="20"/>
      <c r="R188" s="20"/>
      <c r="S188" s="20"/>
      <c r="T188" s="20"/>
    </row>
    <row r="189" spans="1:20" s="10" customFormat="1" ht="51.75" customHeight="1" thickBot="1" x14ac:dyDescent="0.3">
      <c r="A189" s="15"/>
      <c r="B189" s="268" t="s">
        <v>55</v>
      </c>
      <c r="C189" s="268"/>
      <c r="D189" s="268"/>
      <c r="E189" s="268"/>
      <c r="F189" s="268"/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</row>
    <row r="190" spans="1:20" s="10" customFormat="1" ht="12.75" customHeight="1" thickBot="1" x14ac:dyDescent="0.3">
      <c r="A190" s="15"/>
      <c r="B190" s="255" t="s">
        <v>41</v>
      </c>
      <c r="C190" s="255" t="s">
        <v>40</v>
      </c>
      <c r="D190" s="255" t="s">
        <v>39</v>
      </c>
      <c r="E190" s="255" t="s">
        <v>38</v>
      </c>
      <c r="F190" s="255" t="s">
        <v>37</v>
      </c>
      <c r="G190" s="255" t="s">
        <v>36</v>
      </c>
      <c r="H190" s="255" t="s">
        <v>35</v>
      </c>
      <c r="I190" s="255" t="s">
        <v>34</v>
      </c>
      <c r="J190" s="255" t="s">
        <v>33</v>
      </c>
      <c r="K190" s="245" t="s">
        <v>32</v>
      </c>
      <c r="L190" s="246" t="s">
        <v>31</v>
      </c>
      <c r="M190" s="246" t="s">
        <v>30</v>
      </c>
      <c r="N190" s="247" t="s">
        <v>29</v>
      </c>
      <c r="O190" s="256" t="s">
        <v>28</v>
      </c>
      <c r="P190" s="244" t="s">
        <v>27</v>
      </c>
      <c r="Q190" s="244" t="s">
        <v>26</v>
      </c>
      <c r="R190" s="244" t="s">
        <v>25</v>
      </c>
      <c r="S190" s="244" t="s">
        <v>24</v>
      </c>
      <c r="T190" s="244" t="s">
        <v>23</v>
      </c>
    </row>
    <row r="191" spans="1:20" s="10" customFormat="1" ht="45" customHeight="1" x14ac:dyDescent="0.25">
      <c r="A191" s="15"/>
      <c r="B191" s="255"/>
      <c r="C191" s="255"/>
      <c r="D191" s="255"/>
      <c r="E191" s="255"/>
      <c r="F191" s="255"/>
      <c r="G191" s="255"/>
      <c r="H191" s="255"/>
      <c r="I191" s="255"/>
      <c r="J191" s="255"/>
      <c r="K191" s="245"/>
      <c r="L191" s="246"/>
      <c r="M191" s="246"/>
      <c r="N191" s="247"/>
      <c r="O191" s="256"/>
      <c r="P191" s="244"/>
      <c r="Q191" s="244"/>
      <c r="R191" s="244"/>
      <c r="S191" s="244"/>
      <c r="T191" s="244"/>
    </row>
    <row r="192" spans="1:20" s="10" customFormat="1" ht="33.950000000000003" customHeight="1" x14ac:dyDescent="0.25">
      <c r="A192" s="15"/>
      <c r="B192" s="29"/>
      <c r="C192" s="29" t="s">
        <v>11</v>
      </c>
      <c r="D192" s="29" t="s">
        <v>54</v>
      </c>
      <c r="E192" s="29" t="s">
        <v>48</v>
      </c>
      <c r="F192" s="29" t="s">
        <v>53</v>
      </c>
      <c r="G192" s="29"/>
      <c r="H192" s="248" t="s">
        <v>21</v>
      </c>
      <c r="I192" s="29"/>
      <c r="J192" s="29" t="s">
        <v>52</v>
      </c>
      <c r="K192" s="28"/>
      <c r="L192" s="28"/>
      <c r="M192" s="28"/>
      <c r="N192" s="28"/>
      <c r="O192" s="34">
        <v>50</v>
      </c>
      <c r="P192" s="33"/>
      <c r="Q192" s="33">
        <f t="shared" ref="Q192:Q198" si="13">O192*P192</f>
        <v>0</v>
      </c>
      <c r="R192" s="26">
        <f t="shared" ref="R192:R198" si="14">+Q192*5.5/100</f>
        <v>0</v>
      </c>
      <c r="S192" s="25">
        <f t="shared" ref="S192:S198" si="15">SUM(R192+Q192)</f>
        <v>0</v>
      </c>
      <c r="T192" s="25"/>
    </row>
    <row r="193" spans="1:20" s="10" customFormat="1" ht="15" x14ac:dyDescent="0.25">
      <c r="A193" s="15"/>
      <c r="B193" s="29"/>
      <c r="C193" s="29" t="s">
        <v>11</v>
      </c>
      <c r="D193" s="29" t="s">
        <v>51</v>
      </c>
      <c r="E193" s="29"/>
      <c r="F193" s="29"/>
      <c r="G193" s="29"/>
      <c r="H193" s="248"/>
      <c r="I193" s="29"/>
      <c r="J193" s="29"/>
      <c r="K193" s="28"/>
      <c r="L193" s="28"/>
      <c r="M193" s="28"/>
      <c r="N193" s="28" t="s">
        <v>7</v>
      </c>
      <c r="O193" s="34">
        <v>25</v>
      </c>
      <c r="P193" s="33"/>
      <c r="Q193" s="33">
        <f t="shared" si="13"/>
        <v>0</v>
      </c>
      <c r="R193" s="26">
        <f t="shared" si="14"/>
        <v>0</v>
      </c>
      <c r="S193" s="25">
        <f t="shared" si="15"/>
        <v>0</v>
      </c>
      <c r="T193" s="25"/>
    </row>
    <row r="194" spans="1:20" s="10" customFormat="1" ht="15" x14ac:dyDescent="0.25">
      <c r="A194" s="15"/>
      <c r="B194" s="29"/>
      <c r="C194" s="29" t="s">
        <v>11</v>
      </c>
      <c r="D194" s="29" t="s">
        <v>50</v>
      </c>
      <c r="E194" s="29" t="s">
        <v>48</v>
      </c>
      <c r="F194" s="29"/>
      <c r="G194" s="29" t="s">
        <v>47</v>
      </c>
      <c r="H194" s="248"/>
      <c r="I194" s="36"/>
      <c r="J194" s="36"/>
      <c r="K194" s="35"/>
      <c r="L194" s="35"/>
      <c r="M194" s="35"/>
      <c r="N194" s="35"/>
      <c r="O194" s="34">
        <v>0</v>
      </c>
      <c r="P194" s="33"/>
      <c r="Q194" s="33">
        <f t="shared" si="13"/>
        <v>0</v>
      </c>
      <c r="R194" s="26">
        <f t="shared" si="14"/>
        <v>0</v>
      </c>
      <c r="S194" s="25">
        <f t="shared" si="15"/>
        <v>0</v>
      </c>
      <c r="T194" s="25"/>
    </row>
    <row r="195" spans="1:20" s="10" customFormat="1" ht="15" x14ac:dyDescent="0.25">
      <c r="A195" s="15"/>
      <c r="B195" s="29"/>
      <c r="C195" s="29" t="s">
        <v>11</v>
      </c>
      <c r="D195" s="29" t="s">
        <v>49</v>
      </c>
      <c r="E195" s="29" t="s">
        <v>48</v>
      </c>
      <c r="F195" s="29"/>
      <c r="G195" s="29" t="s">
        <v>47</v>
      </c>
      <c r="H195" s="248"/>
      <c r="I195" s="29"/>
      <c r="J195" s="29"/>
      <c r="K195" s="28"/>
      <c r="L195" s="28"/>
      <c r="M195" s="28"/>
      <c r="N195" s="28" t="s">
        <v>7</v>
      </c>
      <c r="O195" s="34">
        <v>0</v>
      </c>
      <c r="P195" s="33"/>
      <c r="Q195" s="33">
        <f t="shared" si="13"/>
        <v>0</v>
      </c>
      <c r="R195" s="26">
        <f t="shared" si="14"/>
        <v>0</v>
      </c>
      <c r="S195" s="25">
        <f t="shared" si="15"/>
        <v>0</v>
      </c>
      <c r="T195" s="25"/>
    </row>
    <row r="196" spans="1:20" s="10" customFormat="1" ht="15" x14ac:dyDescent="0.25">
      <c r="A196" s="15"/>
      <c r="B196" s="29"/>
      <c r="C196" s="29" t="s">
        <v>11</v>
      </c>
      <c r="D196" s="29" t="s">
        <v>46</v>
      </c>
      <c r="E196" s="29"/>
      <c r="F196" s="29"/>
      <c r="G196" s="29"/>
      <c r="H196" s="248"/>
      <c r="I196" s="29"/>
      <c r="J196" s="29"/>
      <c r="K196" s="28"/>
      <c r="L196" s="28"/>
      <c r="M196" s="28"/>
      <c r="N196" s="28"/>
      <c r="O196" s="34">
        <v>30</v>
      </c>
      <c r="P196" s="33"/>
      <c r="Q196" s="33">
        <f t="shared" si="13"/>
        <v>0</v>
      </c>
      <c r="R196" s="26">
        <f t="shared" si="14"/>
        <v>0</v>
      </c>
      <c r="S196" s="25">
        <f t="shared" si="15"/>
        <v>0</v>
      </c>
      <c r="T196" s="25"/>
    </row>
    <row r="197" spans="1:20" s="10" customFormat="1" ht="34.15" customHeight="1" x14ac:dyDescent="0.25">
      <c r="A197" s="15"/>
      <c r="B197" s="29"/>
      <c r="C197" s="29" t="s">
        <v>11</v>
      </c>
      <c r="D197" s="29" t="s">
        <v>45</v>
      </c>
      <c r="E197" s="29"/>
      <c r="F197" s="29"/>
      <c r="G197" s="29"/>
      <c r="H197" s="248"/>
      <c r="I197" s="29"/>
      <c r="J197" s="29"/>
      <c r="K197" s="28"/>
      <c r="L197" s="28"/>
      <c r="M197" s="28"/>
      <c r="N197" s="28"/>
      <c r="O197" s="34">
        <v>180</v>
      </c>
      <c r="P197" s="33"/>
      <c r="Q197" s="33">
        <f t="shared" si="13"/>
        <v>0</v>
      </c>
      <c r="R197" s="26">
        <f t="shared" si="14"/>
        <v>0</v>
      </c>
      <c r="S197" s="25">
        <f t="shared" si="15"/>
        <v>0</v>
      </c>
      <c r="T197" s="25"/>
    </row>
    <row r="198" spans="1:20" s="10" customFormat="1" ht="15" x14ac:dyDescent="0.25">
      <c r="A198" s="15"/>
      <c r="B198" s="29"/>
      <c r="C198" s="29" t="s">
        <v>11</v>
      </c>
      <c r="D198" s="29" t="s">
        <v>44</v>
      </c>
      <c r="E198" s="29"/>
      <c r="F198" s="29"/>
      <c r="G198" s="29"/>
      <c r="H198" s="248"/>
      <c r="I198" s="29"/>
      <c r="J198" s="29"/>
      <c r="K198" s="28"/>
      <c r="L198" s="28"/>
      <c r="M198" s="28"/>
      <c r="N198" s="28"/>
      <c r="O198" s="34">
        <v>30</v>
      </c>
      <c r="P198" s="33"/>
      <c r="Q198" s="33">
        <f t="shared" si="13"/>
        <v>0</v>
      </c>
      <c r="R198" s="26">
        <f t="shared" si="14"/>
        <v>0</v>
      </c>
      <c r="S198" s="25">
        <f t="shared" si="15"/>
        <v>0</v>
      </c>
      <c r="T198" s="25"/>
    </row>
    <row r="199" spans="1:20" s="21" customFormat="1" ht="32.25" customHeight="1" thickBot="1" x14ac:dyDescent="0.3">
      <c r="A199" s="23"/>
      <c r="B199" s="274" t="s">
        <v>43</v>
      </c>
      <c r="C199" s="274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32">
        <f>SUM(Q192:Q198)</f>
        <v>0</v>
      </c>
      <c r="R199" s="32"/>
      <c r="S199" s="32">
        <f>SUM(S192:S198)</f>
        <v>0</v>
      </c>
      <c r="T199" s="32"/>
    </row>
    <row r="200" spans="1:20" s="10" customFormat="1" ht="12.75" customHeight="1" thickBot="1" x14ac:dyDescent="0.3">
      <c r="A200" s="15"/>
      <c r="B200" s="15"/>
      <c r="C200" s="15"/>
      <c r="D200" s="15"/>
      <c r="E200" s="15"/>
      <c r="F200" s="15"/>
      <c r="G200" s="15"/>
      <c r="H200" s="31"/>
      <c r="I200" s="15"/>
      <c r="J200" s="15"/>
      <c r="K200" s="31"/>
      <c r="L200" s="31"/>
      <c r="M200" s="31"/>
      <c r="N200" s="31"/>
      <c r="O200" s="12"/>
      <c r="P200" s="20"/>
      <c r="Q200" s="20"/>
      <c r="R200" s="20"/>
      <c r="S200" s="30"/>
      <c r="T200" s="30"/>
    </row>
    <row r="201" spans="1:20" s="10" customFormat="1" ht="40.5" customHeight="1" thickBot="1" x14ac:dyDescent="0.3">
      <c r="A201" s="15"/>
      <c r="B201" s="275" t="s">
        <v>42</v>
      </c>
      <c r="C201" s="275"/>
      <c r="D201" s="275"/>
      <c r="E201" s="275"/>
      <c r="F201" s="275"/>
      <c r="G201" s="275"/>
      <c r="H201" s="275"/>
      <c r="I201" s="275"/>
      <c r="J201" s="275"/>
      <c r="K201" s="275"/>
      <c r="L201" s="275"/>
      <c r="M201" s="275"/>
      <c r="N201" s="275"/>
      <c r="O201" s="275"/>
      <c r="P201" s="275"/>
      <c r="Q201" s="275"/>
      <c r="R201" s="275"/>
      <c r="S201" s="275"/>
      <c r="T201" s="275"/>
    </row>
    <row r="202" spans="1:20" s="10" customFormat="1" ht="12.75" customHeight="1" thickBot="1" x14ac:dyDescent="0.3">
      <c r="A202" s="15"/>
      <c r="B202" s="255" t="s">
        <v>41</v>
      </c>
      <c r="C202" s="255" t="s">
        <v>40</v>
      </c>
      <c r="D202" s="255" t="s">
        <v>39</v>
      </c>
      <c r="E202" s="255" t="s">
        <v>38</v>
      </c>
      <c r="F202" s="255" t="s">
        <v>37</v>
      </c>
      <c r="G202" s="255" t="s">
        <v>36</v>
      </c>
      <c r="H202" s="255" t="s">
        <v>35</v>
      </c>
      <c r="I202" s="255" t="s">
        <v>34</v>
      </c>
      <c r="J202" s="255" t="s">
        <v>33</v>
      </c>
      <c r="K202" s="245" t="s">
        <v>32</v>
      </c>
      <c r="L202" s="246" t="s">
        <v>31</v>
      </c>
      <c r="M202" s="246" t="s">
        <v>30</v>
      </c>
      <c r="N202" s="247" t="s">
        <v>29</v>
      </c>
      <c r="O202" s="256" t="s">
        <v>28</v>
      </c>
      <c r="P202" s="244" t="s">
        <v>27</v>
      </c>
      <c r="Q202" s="244" t="s">
        <v>26</v>
      </c>
      <c r="R202" s="244" t="s">
        <v>25</v>
      </c>
      <c r="S202" s="244" t="s">
        <v>24</v>
      </c>
      <c r="T202" s="244" t="s">
        <v>23</v>
      </c>
    </row>
    <row r="203" spans="1:20" s="10" customFormat="1" ht="54" customHeight="1" x14ac:dyDescent="0.25">
      <c r="A203" s="15"/>
      <c r="B203" s="255"/>
      <c r="C203" s="255"/>
      <c r="D203" s="255"/>
      <c r="E203" s="255"/>
      <c r="F203" s="255"/>
      <c r="G203" s="255"/>
      <c r="H203" s="255"/>
      <c r="I203" s="255"/>
      <c r="J203" s="255"/>
      <c r="K203" s="245"/>
      <c r="L203" s="246"/>
      <c r="M203" s="246"/>
      <c r="N203" s="247"/>
      <c r="O203" s="256"/>
      <c r="P203" s="244"/>
      <c r="Q203" s="244"/>
      <c r="R203" s="244"/>
      <c r="S203" s="244"/>
      <c r="T203" s="244"/>
    </row>
    <row r="204" spans="1:20" s="10" customFormat="1" ht="14.85" customHeight="1" x14ac:dyDescent="0.25">
      <c r="A204" s="15"/>
      <c r="B204" s="29"/>
      <c r="C204" s="29" t="s">
        <v>19</v>
      </c>
      <c r="D204" s="29" t="s">
        <v>22</v>
      </c>
      <c r="E204" s="29"/>
      <c r="F204" s="29"/>
      <c r="G204" s="29"/>
      <c r="H204" s="248" t="s">
        <v>21</v>
      </c>
      <c r="I204" s="29"/>
      <c r="J204" s="29"/>
      <c r="K204" s="28"/>
      <c r="L204" s="28"/>
      <c r="M204" s="28"/>
      <c r="N204" s="28" t="s">
        <v>7</v>
      </c>
      <c r="O204" s="27">
        <v>25</v>
      </c>
      <c r="P204" s="25"/>
      <c r="Q204" s="26">
        <f t="shared" ref="Q204:Q209" si="16">O204*P204</f>
        <v>0</v>
      </c>
      <c r="R204" s="25">
        <f t="shared" ref="R204:R209" si="17">Q204*0.55</f>
        <v>0</v>
      </c>
      <c r="S204" s="24">
        <f t="shared" ref="S204:S209" si="18">Q204*1.055</f>
        <v>0</v>
      </c>
      <c r="T204" s="24"/>
    </row>
    <row r="205" spans="1:20" s="10" customFormat="1" ht="15" x14ac:dyDescent="0.25">
      <c r="A205" s="15"/>
      <c r="B205" s="29"/>
      <c r="C205" s="29" t="s">
        <v>11</v>
      </c>
      <c r="D205" s="29" t="s">
        <v>20</v>
      </c>
      <c r="E205" s="29"/>
      <c r="F205" s="29"/>
      <c r="G205" s="29"/>
      <c r="H205" s="248"/>
      <c r="I205" s="29"/>
      <c r="J205" s="29"/>
      <c r="K205" s="28"/>
      <c r="L205" s="28"/>
      <c r="M205" s="28"/>
      <c r="N205" s="28"/>
      <c r="O205" s="27">
        <v>25</v>
      </c>
      <c r="P205" s="25"/>
      <c r="Q205" s="26">
        <f t="shared" si="16"/>
        <v>0</v>
      </c>
      <c r="R205" s="25">
        <f t="shared" si="17"/>
        <v>0</v>
      </c>
      <c r="S205" s="24">
        <f t="shared" si="18"/>
        <v>0</v>
      </c>
      <c r="T205" s="24"/>
    </row>
    <row r="206" spans="1:20" s="10" customFormat="1" ht="15" x14ac:dyDescent="0.25">
      <c r="A206" s="15"/>
      <c r="B206" s="29"/>
      <c r="C206" s="29" t="s">
        <v>19</v>
      </c>
      <c r="D206" s="29" t="s">
        <v>18</v>
      </c>
      <c r="E206" s="29" t="s">
        <v>9</v>
      </c>
      <c r="F206" s="29"/>
      <c r="G206" s="29" t="s">
        <v>14</v>
      </c>
      <c r="H206" s="248"/>
      <c r="I206" s="29"/>
      <c r="J206" s="29"/>
      <c r="K206" s="28"/>
      <c r="L206" s="28"/>
      <c r="M206" s="28"/>
      <c r="N206" s="28"/>
      <c r="O206" s="27">
        <v>250</v>
      </c>
      <c r="P206" s="25"/>
      <c r="Q206" s="26">
        <f t="shared" si="16"/>
        <v>0</v>
      </c>
      <c r="R206" s="25">
        <f t="shared" si="17"/>
        <v>0</v>
      </c>
      <c r="S206" s="24">
        <f t="shared" si="18"/>
        <v>0</v>
      </c>
      <c r="T206" s="24"/>
    </row>
    <row r="207" spans="1:20" s="10" customFormat="1" ht="25.5" x14ac:dyDescent="0.25">
      <c r="A207" s="15"/>
      <c r="B207" s="29"/>
      <c r="C207" s="29" t="s">
        <v>17</v>
      </c>
      <c r="D207" s="29" t="s">
        <v>16</v>
      </c>
      <c r="E207" s="29" t="s">
        <v>9</v>
      </c>
      <c r="F207" s="29" t="s">
        <v>15</v>
      </c>
      <c r="G207" s="29" t="s">
        <v>14</v>
      </c>
      <c r="H207" s="248"/>
      <c r="I207" s="29"/>
      <c r="J207" s="29"/>
      <c r="K207" s="28"/>
      <c r="L207" s="28"/>
      <c r="M207" s="28"/>
      <c r="N207" s="28" t="s">
        <v>7</v>
      </c>
      <c r="O207" s="27">
        <v>150</v>
      </c>
      <c r="P207" s="25"/>
      <c r="Q207" s="26">
        <f t="shared" si="16"/>
        <v>0</v>
      </c>
      <c r="R207" s="25">
        <f t="shared" si="17"/>
        <v>0</v>
      </c>
      <c r="S207" s="24">
        <f t="shared" si="18"/>
        <v>0</v>
      </c>
      <c r="T207" s="24"/>
    </row>
    <row r="208" spans="1:20" s="10" customFormat="1" ht="15" x14ac:dyDescent="0.25">
      <c r="A208" s="15"/>
      <c r="B208" s="29"/>
      <c r="C208" s="29" t="s">
        <v>13</v>
      </c>
      <c r="D208" s="29" t="s">
        <v>12</v>
      </c>
      <c r="E208" s="29"/>
      <c r="F208" s="29"/>
      <c r="G208" s="29"/>
      <c r="H208" s="248"/>
      <c r="I208" s="29"/>
      <c r="J208" s="29"/>
      <c r="K208" s="28"/>
      <c r="L208" s="28"/>
      <c r="M208" s="28"/>
      <c r="N208" s="28"/>
      <c r="O208" s="27">
        <v>20</v>
      </c>
      <c r="P208" s="25"/>
      <c r="Q208" s="26">
        <f t="shared" si="16"/>
        <v>0</v>
      </c>
      <c r="R208" s="25">
        <f t="shared" si="17"/>
        <v>0</v>
      </c>
      <c r="S208" s="24">
        <f t="shared" si="18"/>
        <v>0</v>
      </c>
      <c r="T208" s="24"/>
    </row>
    <row r="209" spans="1:20" s="10" customFormat="1" ht="33" customHeight="1" x14ac:dyDescent="0.25">
      <c r="A209" s="15"/>
      <c r="B209" s="29"/>
      <c r="C209" s="29" t="s">
        <v>11</v>
      </c>
      <c r="D209" s="29" t="s">
        <v>10</v>
      </c>
      <c r="E209" s="29" t="s">
        <v>9</v>
      </c>
      <c r="F209" s="29"/>
      <c r="G209" s="29" t="s">
        <v>8</v>
      </c>
      <c r="H209" s="248"/>
      <c r="I209" s="29"/>
      <c r="J209" s="29"/>
      <c r="K209" s="28"/>
      <c r="L209" s="28"/>
      <c r="M209" s="28"/>
      <c r="N209" s="28" t="s">
        <v>7</v>
      </c>
      <c r="O209" s="27">
        <v>300</v>
      </c>
      <c r="P209" s="25"/>
      <c r="Q209" s="26">
        <f t="shared" si="16"/>
        <v>0</v>
      </c>
      <c r="R209" s="25">
        <f t="shared" si="17"/>
        <v>0</v>
      </c>
      <c r="S209" s="24">
        <f t="shared" si="18"/>
        <v>0</v>
      </c>
      <c r="T209" s="24"/>
    </row>
    <row r="210" spans="1:20" s="21" customFormat="1" ht="12.75" customHeight="1" x14ac:dyDescent="0.25">
      <c r="A210" s="23"/>
      <c r="B210" s="277" t="s">
        <v>6</v>
      </c>
      <c r="C210" s="277"/>
      <c r="D210" s="277"/>
      <c r="E210" s="277"/>
      <c r="F210" s="277"/>
      <c r="G210" s="277"/>
      <c r="H210" s="277"/>
      <c r="I210" s="277"/>
      <c r="J210" s="277"/>
      <c r="K210" s="277"/>
      <c r="L210" s="277"/>
      <c r="M210" s="277"/>
      <c r="N210" s="277"/>
      <c r="O210" s="277"/>
      <c r="P210" s="277"/>
      <c r="Q210" s="22">
        <f>SUM(Q204:Q209)</f>
        <v>0</v>
      </c>
      <c r="R210" s="22"/>
      <c r="S210" s="22">
        <f>SUM(S204:S209)</f>
        <v>0</v>
      </c>
      <c r="T210" s="22"/>
    </row>
    <row r="211" spans="1:20" s="10" customFormat="1" ht="13.5" thickBot="1" x14ac:dyDescent="0.3">
      <c r="A211" s="15"/>
      <c r="B211" s="15"/>
      <c r="C211" s="15"/>
      <c r="D211" s="15"/>
      <c r="E211" s="15"/>
      <c r="F211" s="15"/>
      <c r="G211" s="15"/>
      <c r="H211" s="15"/>
      <c r="I211" s="14"/>
      <c r="J211" s="14"/>
      <c r="K211" s="13"/>
      <c r="L211" s="13"/>
      <c r="M211" s="13"/>
      <c r="N211" s="13"/>
      <c r="O211" s="12"/>
      <c r="P211" s="20"/>
      <c r="Q211" s="20"/>
      <c r="R211" s="20"/>
      <c r="S211" s="20"/>
      <c r="T211" s="20"/>
    </row>
    <row r="212" spans="1:20" s="10" customFormat="1" ht="12.75" customHeight="1" x14ac:dyDescent="0.25">
      <c r="A212" s="15"/>
      <c r="B212" s="276" t="s">
        <v>5</v>
      </c>
      <c r="C212" s="276"/>
      <c r="D212" s="19" t="e">
        <f>#REF!+#REF!+#REF!+#REF!+#REF!+#REF!+#REF!+#REF!+#REF!+#REF!+#REF!</f>
        <v>#REF!</v>
      </c>
      <c r="E212" s="15"/>
      <c r="F212" s="15"/>
      <c r="G212" s="15"/>
      <c r="H212" s="15"/>
      <c r="I212" s="14"/>
      <c r="J212" s="14"/>
      <c r="K212" s="13"/>
      <c r="L212" s="13"/>
      <c r="M212" s="13"/>
      <c r="N212" s="13"/>
      <c r="O212" s="12"/>
      <c r="P212" s="11" t="s">
        <v>4</v>
      </c>
      <c r="Q212" s="11" t="s">
        <v>3</v>
      </c>
      <c r="R212" s="11"/>
      <c r="S212" s="11"/>
      <c r="T212" s="11"/>
    </row>
    <row r="213" spans="1:20" s="10" customFormat="1" ht="12.75" customHeight="1" x14ac:dyDescent="0.25">
      <c r="A213" s="15"/>
      <c r="B213" s="269" t="s">
        <v>2</v>
      </c>
      <c r="C213" s="269"/>
      <c r="D213" s="18">
        <v>5.5E-2</v>
      </c>
      <c r="E213" s="15"/>
      <c r="F213" s="15"/>
      <c r="G213" s="15"/>
      <c r="H213" s="15"/>
      <c r="I213" s="14"/>
      <c r="J213" s="14"/>
      <c r="K213" s="13"/>
      <c r="L213" s="13"/>
      <c r="M213" s="13"/>
      <c r="N213" s="13"/>
      <c r="O213" s="12"/>
      <c r="P213" s="17"/>
      <c r="Q213" s="11"/>
      <c r="R213" s="11"/>
      <c r="S213" s="11"/>
      <c r="T213" s="11"/>
    </row>
    <row r="214" spans="1:20" s="10" customFormat="1" ht="16.5" customHeight="1" thickBot="1" x14ac:dyDescent="0.3">
      <c r="A214" s="15"/>
      <c r="B214" s="270" t="s">
        <v>1</v>
      </c>
      <c r="C214" s="270"/>
      <c r="D214" s="16" t="e">
        <f>D212*(1+D213)</f>
        <v>#REF!</v>
      </c>
      <c r="E214" s="15"/>
      <c r="F214" s="15"/>
      <c r="G214" s="15"/>
      <c r="H214" s="15"/>
      <c r="I214" s="14"/>
      <c r="J214" s="14"/>
      <c r="K214" s="13"/>
      <c r="L214" s="13"/>
      <c r="M214" s="13"/>
      <c r="N214" s="13"/>
      <c r="O214" s="12"/>
      <c r="P214" s="11" t="s">
        <v>0</v>
      </c>
      <c r="Q214" s="11"/>
      <c r="R214" s="11"/>
      <c r="S214" s="11"/>
      <c r="T214" s="11"/>
    </row>
    <row r="215" spans="1:20" ht="18.95" customHeight="1" x14ac:dyDescent="0.2">
      <c r="A215" s="9"/>
      <c r="B215" s="271"/>
      <c r="C215" s="271"/>
      <c r="D215" s="273"/>
      <c r="E215" s="9"/>
      <c r="F215" s="9"/>
      <c r="G215" s="9"/>
      <c r="H215" s="9"/>
      <c r="I215" s="9"/>
      <c r="J215" s="9"/>
      <c r="K215" s="8"/>
      <c r="L215" s="8"/>
      <c r="M215" s="8"/>
      <c r="N215" s="8"/>
      <c r="O215" s="7"/>
      <c r="P215" s="6"/>
      <c r="Q215" s="6"/>
      <c r="R215" s="6"/>
      <c r="S215" s="6"/>
      <c r="T215" s="6"/>
    </row>
    <row r="216" spans="1:20" x14ac:dyDescent="0.2">
      <c r="B216" s="272"/>
      <c r="C216" s="272"/>
      <c r="D216" s="272"/>
    </row>
    <row r="223" spans="1:20" ht="13.5" customHeight="1" x14ac:dyDescent="0.2"/>
    <row r="245" ht="13.5" customHeight="1" x14ac:dyDescent="0.2"/>
  </sheetData>
  <mergeCells count="270">
    <mergeCell ref="B213:C213"/>
    <mergeCell ref="B214:C214"/>
    <mergeCell ref="B215:C216"/>
    <mergeCell ref="D215:D216"/>
    <mergeCell ref="H192:H198"/>
    <mergeCell ref="B199:P199"/>
    <mergeCell ref="B201:T201"/>
    <mergeCell ref="B202:B203"/>
    <mergeCell ref="C202:C203"/>
    <mergeCell ref="T202:T203"/>
    <mergeCell ref="N202:N203"/>
    <mergeCell ref="O202:O203"/>
    <mergeCell ref="H202:H203"/>
    <mergeCell ref="I202:I203"/>
    <mergeCell ref="J202:J203"/>
    <mergeCell ref="K202:K203"/>
    <mergeCell ref="L202:L203"/>
    <mergeCell ref="M202:M203"/>
    <mergeCell ref="B212:C212"/>
    <mergeCell ref="H204:H209"/>
    <mergeCell ref="B210:P210"/>
    <mergeCell ref="D202:D203"/>
    <mergeCell ref="E202:E203"/>
    <mergeCell ref="F202:F203"/>
    <mergeCell ref="G202:G203"/>
    <mergeCell ref="H190:H191"/>
    <mergeCell ref="I190:I191"/>
    <mergeCell ref="J190:J191"/>
    <mergeCell ref="K190:K191"/>
    <mergeCell ref="L190:L191"/>
    <mergeCell ref="M190:M191"/>
    <mergeCell ref="P202:P203"/>
    <mergeCell ref="Q202:Q203"/>
    <mergeCell ref="R202:R203"/>
    <mergeCell ref="S202:S203"/>
    <mergeCell ref="K183:K184"/>
    <mergeCell ref="L183:L184"/>
    <mergeCell ref="M183:M184"/>
    <mergeCell ref="N183:N184"/>
    <mergeCell ref="O183:O184"/>
    <mergeCell ref="P183:P184"/>
    <mergeCell ref="B187:P187"/>
    <mergeCell ref="B189:T189"/>
    <mergeCell ref="B190:B191"/>
    <mergeCell ref="C190:C191"/>
    <mergeCell ref="D190:D191"/>
    <mergeCell ref="E190:E191"/>
    <mergeCell ref="F190:F191"/>
    <mergeCell ref="G190:G191"/>
    <mergeCell ref="N190:N191"/>
    <mergeCell ref="O190:O191"/>
    <mergeCell ref="P190:P191"/>
    <mergeCell ref="Q190:Q191"/>
    <mergeCell ref="E183:E184"/>
    <mergeCell ref="F183:F184"/>
    <mergeCell ref="G183:G184"/>
    <mergeCell ref="H183:H184"/>
    <mergeCell ref="I183:I184"/>
    <mergeCell ref="J183:J184"/>
    <mergeCell ref="R190:R191"/>
    <mergeCell ref="S190:S191"/>
    <mergeCell ref="T190:T191"/>
    <mergeCell ref="Q183:Q184"/>
    <mergeCell ref="R183:R184"/>
    <mergeCell ref="H185:H186"/>
    <mergeCell ref="P147:P148"/>
    <mergeCell ref="Q147:Q148"/>
    <mergeCell ref="R147:R148"/>
    <mergeCell ref="S147:S148"/>
    <mergeCell ref="T147:T148"/>
    <mergeCell ref="I147:I148"/>
    <mergeCell ref="J147:J148"/>
    <mergeCell ref="K147:K148"/>
    <mergeCell ref="L147:L148"/>
    <mergeCell ref="M147:M148"/>
    <mergeCell ref="N147:N148"/>
    <mergeCell ref="P141:P142"/>
    <mergeCell ref="Q141:Q142"/>
    <mergeCell ref="R141:R142"/>
    <mergeCell ref="S141:S142"/>
    <mergeCell ref="T141:T142"/>
    <mergeCell ref="S183:S184"/>
    <mergeCell ref="T183:T184"/>
    <mergeCell ref="B144:P144"/>
    <mergeCell ref="B146:T146"/>
    <mergeCell ref="B147:B148"/>
    <mergeCell ref="J141:J142"/>
    <mergeCell ref="K141:K142"/>
    <mergeCell ref="L141:L142"/>
    <mergeCell ref="M141:M142"/>
    <mergeCell ref="N141:N142"/>
    <mergeCell ref="O141:O142"/>
    <mergeCell ref="H149:H178"/>
    <mergeCell ref="F176:G176"/>
    <mergeCell ref="B179:P179"/>
    <mergeCell ref="B182:T182"/>
    <mergeCell ref="B183:B184"/>
    <mergeCell ref="C183:C184"/>
    <mergeCell ref="D183:D184"/>
    <mergeCell ref="O147:O148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H147:H148"/>
    <mergeCell ref="C147:C148"/>
    <mergeCell ref="D147:D148"/>
    <mergeCell ref="E147:E148"/>
    <mergeCell ref="F147:F148"/>
    <mergeCell ref="G147:G148"/>
    <mergeCell ref="H99:H137"/>
    <mergeCell ref="J97:J98"/>
    <mergeCell ref="K97:K98"/>
    <mergeCell ref="L97:L98"/>
    <mergeCell ref="M97:M98"/>
    <mergeCell ref="N97:N98"/>
    <mergeCell ref="O97:O98"/>
    <mergeCell ref="B138:P138"/>
    <mergeCell ref="B140:T140"/>
    <mergeCell ref="B93:P93"/>
    <mergeCell ref="B96:T96"/>
    <mergeCell ref="B97:B98"/>
    <mergeCell ref="C97:C98"/>
    <mergeCell ref="D97:D98"/>
    <mergeCell ref="E97:E98"/>
    <mergeCell ref="F97:F98"/>
    <mergeCell ref="G97:G98"/>
    <mergeCell ref="H97:H98"/>
    <mergeCell ref="I97:I98"/>
    <mergeCell ref="P97:P98"/>
    <mergeCell ref="Q97:Q98"/>
    <mergeCell ref="R97:R98"/>
    <mergeCell ref="S97:S98"/>
    <mergeCell ref="T97:T98"/>
    <mergeCell ref="H71:H84"/>
    <mergeCell ref="B86:P86"/>
    <mergeCell ref="B89:T89"/>
    <mergeCell ref="B90:B91"/>
    <mergeCell ref="C90:C91"/>
    <mergeCell ref="D90:D91"/>
    <mergeCell ref="E90:E91"/>
    <mergeCell ref="F90:F91"/>
    <mergeCell ref="G90:G91"/>
    <mergeCell ref="H90:H91"/>
    <mergeCell ref="O90:O91"/>
    <mergeCell ref="P90:P91"/>
    <mergeCell ref="Q90:Q91"/>
    <mergeCell ref="R90:R91"/>
    <mergeCell ref="S90:S91"/>
    <mergeCell ref="T90:T91"/>
    <mergeCell ref="I90:I91"/>
    <mergeCell ref="J90:J91"/>
    <mergeCell ref="K90:K91"/>
    <mergeCell ref="L90:L91"/>
    <mergeCell ref="M90:M91"/>
    <mergeCell ref="N90:N91"/>
    <mergeCell ref="H62:H64"/>
    <mergeCell ref="B65:P65"/>
    <mergeCell ref="B68:T68"/>
    <mergeCell ref="B69:B70"/>
    <mergeCell ref="C69:C70"/>
    <mergeCell ref="D69:D70"/>
    <mergeCell ref="E69:E70"/>
    <mergeCell ref="F69:F70"/>
    <mergeCell ref="G69:G70"/>
    <mergeCell ref="H69:H70"/>
    <mergeCell ref="O69:O70"/>
    <mergeCell ref="P69:P70"/>
    <mergeCell ref="Q69:Q70"/>
    <mergeCell ref="R69:R70"/>
    <mergeCell ref="S69:S70"/>
    <mergeCell ref="T69:T70"/>
    <mergeCell ref="I69:I70"/>
    <mergeCell ref="J69:J70"/>
    <mergeCell ref="K69:K70"/>
    <mergeCell ref="L69:L70"/>
    <mergeCell ref="M69:M70"/>
    <mergeCell ref="N69:N70"/>
    <mergeCell ref="H50:H52"/>
    <mergeCell ref="B55:P55"/>
    <mergeCell ref="B59:T59"/>
    <mergeCell ref="B60:B61"/>
    <mergeCell ref="C60:C61"/>
    <mergeCell ref="D60:D61"/>
    <mergeCell ref="E60:E61"/>
    <mergeCell ref="F60:F61"/>
    <mergeCell ref="G60:G61"/>
    <mergeCell ref="H60:H61"/>
    <mergeCell ref="O60:O61"/>
    <mergeCell ref="P60:P61"/>
    <mergeCell ref="Q60:Q61"/>
    <mergeCell ref="R60:R61"/>
    <mergeCell ref="S60:S61"/>
    <mergeCell ref="T60:T61"/>
    <mergeCell ref="I60:I61"/>
    <mergeCell ref="J60:J61"/>
    <mergeCell ref="K60:K61"/>
    <mergeCell ref="L60:L61"/>
    <mergeCell ref="M60:M61"/>
    <mergeCell ref="N60:N61"/>
    <mergeCell ref="H40:H43"/>
    <mergeCell ref="B44:P44"/>
    <mergeCell ref="B47:T47"/>
    <mergeCell ref="B48:B49"/>
    <mergeCell ref="C48:C49"/>
    <mergeCell ref="D48:D49"/>
    <mergeCell ref="E48:E49"/>
    <mergeCell ref="F48:F49"/>
    <mergeCell ref="G48:G49"/>
    <mergeCell ref="H48:H49"/>
    <mergeCell ref="O48:O49"/>
    <mergeCell ref="P48:P49"/>
    <mergeCell ref="Q48:Q49"/>
    <mergeCell ref="R48:R49"/>
    <mergeCell ref="S48:S49"/>
    <mergeCell ref="T48:T49"/>
    <mergeCell ref="I48:I49"/>
    <mergeCell ref="J48:J49"/>
    <mergeCell ref="K48:K49"/>
    <mergeCell ref="L48:L49"/>
    <mergeCell ref="M48:M49"/>
    <mergeCell ref="N48:N49"/>
    <mergeCell ref="H14:H31"/>
    <mergeCell ref="B34:P34"/>
    <mergeCell ref="B37:T37"/>
    <mergeCell ref="B38:B39"/>
    <mergeCell ref="C38:C39"/>
    <mergeCell ref="D38:D39"/>
    <mergeCell ref="E38:E39"/>
    <mergeCell ref="F38:F39"/>
    <mergeCell ref="G38:G39"/>
    <mergeCell ref="H38:H39"/>
    <mergeCell ref="O38:O39"/>
    <mergeCell ref="P38:P39"/>
    <mergeCell ref="Q38:Q39"/>
    <mergeCell ref="R38:R39"/>
    <mergeCell ref="S38:S39"/>
    <mergeCell ref="T38:T39"/>
    <mergeCell ref="I38:I39"/>
    <mergeCell ref="J38:J39"/>
    <mergeCell ref="K38:K39"/>
    <mergeCell ref="L38:L39"/>
    <mergeCell ref="M38:M39"/>
    <mergeCell ref="N38:N39"/>
    <mergeCell ref="B7:Q7"/>
    <mergeCell ref="B9:Q9"/>
    <mergeCell ref="B11:T11"/>
    <mergeCell ref="B12:B13"/>
    <mergeCell ref="C12:C13"/>
    <mergeCell ref="D12:D13"/>
    <mergeCell ref="E12:E13"/>
    <mergeCell ref="F12:F13"/>
    <mergeCell ref="G12:G13"/>
    <mergeCell ref="H12:H13"/>
    <mergeCell ref="O12:O13"/>
    <mergeCell ref="P12:P13"/>
    <mergeCell ref="Q12:Q13"/>
    <mergeCell ref="R12:R13"/>
    <mergeCell ref="S12:S13"/>
    <mergeCell ref="T12:T13"/>
    <mergeCell ref="I12:I13"/>
    <mergeCell ref="J12:J13"/>
    <mergeCell ref="K12:K13"/>
    <mergeCell ref="L12:L13"/>
    <mergeCell ref="M12:M13"/>
    <mergeCell ref="N12:N13"/>
  </mergeCells>
  <hyperlinks>
    <hyperlink ref="B5" r:id="rId1"/>
  </hyperlinks>
  <pageMargins left="0" right="0" top="0.59027777777777801" bottom="0.39374999999999999" header="0.51180555555555496" footer="0.51180555555555496"/>
  <pageSetup paperSize="9" scale="37" firstPageNumber="0" orientation="landscape" horizontalDpi="300" verticalDpi="300" r:id="rId2"/>
  <rowBreaks count="4" manualBreakCount="4">
    <brk id="56" max="16383" man="1"/>
    <brk id="94" max="16383" man="1"/>
    <brk id="139" max="16383" man="1"/>
    <brk id="180" max="16383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241"/>
  <sheetViews>
    <sheetView view="pageBreakPreview" topLeftCell="A184" zoomScale="60" zoomScaleNormal="85" workbookViewId="0">
      <selection activeCell="O169" sqref="O169"/>
    </sheetView>
  </sheetViews>
  <sheetFormatPr baseColWidth="10" defaultColWidth="9.125" defaultRowHeight="12.75" x14ac:dyDescent="0.2"/>
  <cols>
    <col min="1" max="1" width="3.875" style="2" customWidth="1"/>
    <col min="2" max="2" width="11.125" style="2" customWidth="1"/>
    <col min="3" max="3" width="13.125" style="2" customWidth="1"/>
    <col min="4" max="4" width="28.625" style="2" customWidth="1"/>
    <col min="5" max="5" width="32.75" style="2" customWidth="1"/>
    <col min="6" max="6" width="26.375" style="2" customWidth="1"/>
    <col min="7" max="7" width="28.625" style="2" customWidth="1"/>
    <col min="8" max="8" width="35.75" style="2" customWidth="1"/>
    <col min="9" max="9" width="19.125" style="2" customWidth="1"/>
    <col min="10" max="10" width="15" style="2" customWidth="1"/>
    <col min="11" max="11" width="13.625" style="5" customWidth="1"/>
    <col min="12" max="13" width="20.625" style="5" hidden="1" customWidth="1"/>
    <col min="14" max="14" width="20.625" style="5" customWidth="1"/>
    <col min="15" max="15" width="11.125" style="4" customWidth="1"/>
    <col min="16" max="16" width="14.375" style="3" customWidth="1"/>
    <col min="17" max="17" width="16.75" style="3" customWidth="1"/>
    <col min="18" max="18" width="10.875" style="3" customWidth="1"/>
    <col min="19" max="19" width="14.75" style="3" customWidth="1"/>
    <col min="20" max="20" width="22.25" style="3" customWidth="1"/>
    <col min="21" max="1025" width="11.375" style="2" customWidth="1"/>
    <col min="1026" max="16384" width="9.125" style="1"/>
  </cols>
  <sheetData>
    <row r="1" spans="1:20" x14ac:dyDescent="0.2">
      <c r="A1" s="111"/>
      <c r="B1" s="111" t="s">
        <v>362</v>
      </c>
      <c r="C1" s="111"/>
      <c r="D1" s="111"/>
      <c r="E1" s="111"/>
      <c r="F1" s="111"/>
      <c r="G1" s="111"/>
      <c r="H1" s="111"/>
      <c r="I1" s="111"/>
      <c r="J1" s="111"/>
      <c r="K1" s="8"/>
      <c r="L1" s="8"/>
      <c r="M1" s="8"/>
      <c r="N1" s="8"/>
      <c r="O1" s="110"/>
      <c r="P1" s="109"/>
      <c r="Q1" s="109"/>
      <c r="R1" s="109"/>
      <c r="S1" s="109"/>
      <c r="T1" s="109"/>
    </row>
    <row r="2" spans="1:20" x14ac:dyDescent="0.2">
      <c r="A2" s="111"/>
      <c r="B2" s="111" t="s">
        <v>361</v>
      </c>
      <c r="C2" s="111"/>
      <c r="D2" s="111"/>
      <c r="E2" s="111"/>
      <c r="F2" s="111"/>
      <c r="G2" s="111"/>
      <c r="H2" s="111"/>
      <c r="I2" s="111"/>
      <c r="J2" s="111"/>
      <c r="K2" s="8"/>
      <c r="L2" s="8"/>
      <c r="M2" s="8"/>
      <c r="N2" s="8"/>
      <c r="O2" s="110"/>
      <c r="P2" s="109"/>
      <c r="Q2" s="109"/>
      <c r="R2" s="109"/>
      <c r="S2" s="109"/>
      <c r="T2" s="109"/>
    </row>
    <row r="3" spans="1:20" x14ac:dyDescent="0.2">
      <c r="A3" s="111"/>
      <c r="B3" s="111" t="s">
        <v>360</v>
      </c>
      <c r="C3" s="111"/>
      <c r="D3" s="111"/>
      <c r="E3" s="111"/>
      <c r="F3" s="111"/>
      <c r="G3" s="111"/>
      <c r="H3" s="111"/>
      <c r="I3" s="111"/>
      <c r="J3" s="111"/>
      <c r="K3" s="8"/>
      <c r="L3" s="8"/>
      <c r="M3" s="8"/>
      <c r="N3" s="8"/>
      <c r="O3" s="110"/>
      <c r="P3" s="109"/>
      <c r="Q3" s="109"/>
      <c r="R3" s="109"/>
      <c r="S3" s="109"/>
      <c r="T3" s="109"/>
    </row>
    <row r="4" spans="1:20" x14ac:dyDescent="0.2">
      <c r="A4" s="111"/>
      <c r="B4" s="111" t="s">
        <v>359</v>
      </c>
      <c r="C4" s="111"/>
      <c r="D4" s="111"/>
      <c r="E4" s="111"/>
      <c r="F4" s="111"/>
      <c r="G4" s="111"/>
      <c r="H4" s="111"/>
      <c r="I4" s="111"/>
      <c r="J4" s="111"/>
      <c r="K4" s="8"/>
      <c r="L4" s="8"/>
      <c r="M4" s="8"/>
      <c r="N4" s="8"/>
      <c r="O4" s="110"/>
      <c r="P4" s="109"/>
      <c r="Q4" s="109"/>
      <c r="R4" s="109"/>
      <c r="S4" s="109"/>
      <c r="T4" s="109"/>
    </row>
    <row r="5" spans="1:20" x14ac:dyDescent="0.2">
      <c r="A5" s="111"/>
      <c r="B5" s="113" t="s">
        <v>358</v>
      </c>
      <c r="C5" s="111"/>
      <c r="D5" s="111"/>
      <c r="E5" s="111"/>
      <c r="F5" s="111"/>
      <c r="G5" s="111"/>
      <c r="H5" s="111"/>
      <c r="I5" s="111"/>
      <c r="J5" s="111"/>
      <c r="K5" s="8"/>
      <c r="L5" s="8"/>
      <c r="M5" s="8"/>
      <c r="N5" s="8"/>
      <c r="O5" s="110"/>
      <c r="P5" s="109"/>
      <c r="Q5" s="109"/>
      <c r="R5" s="109"/>
      <c r="S5" s="109"/>
      <c r="T5" s="109"/>
    </row>
    <row r="6" spans="1:20" x14ac:dyDescent="0.2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8"/>
      <c r="L6" s="8"/>
      <c r="M6" s="8"/>
      <c r="N6" s="8"/>
      <c r="O6" s="110"/>
      <c r="P6" s="109"/>
      <c r="Q6" s="109"/>
      <c r="R6" s="109"/>
      <c r="S6" s="109"/>
      <c r="T6" s="109"/>
    </row>
    <row r="7" spans="1:20" ht="15.75" customHeight="1" x14ac:dyDescent="0.25">
      <c r="A7" s="111"/>
      <c r="B7" s="240" t="s">
        <v>357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112"/>
      <c r="S7" s="109"/>
      <c r="T7" s="109"/>
    </row>
    <row r="8" spans="1:20" x14ac:dyDescent="0.2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8"/>
      <c r="L8" s="8"/>
      <c r="M8" s="8"/>
      <c r="N8" s="8"/>
      <c r="O8" s="110"/>
      <c r="P8" s="109"/>
      <c r="Q8" s="109"/>
      <c r="R8" s="109"/>
      <c r="S8" s="109"/>
      <c r="T8" s="109"/>
    </row>
    <row r="9" spans="1:20" ht="15.75" customHeight="1" x14ac:dyDescent="0.25">
      <c r="A9" s="111"/>
      <c r="B9" s="240" t="s">
        <v>356</v>
      </c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112"/>
      <c r="S9" s="109"/>
      <c r="T9" s="109"/>
    </row>
    <row r="10" spans="1:20" ht="13.5" thickBot="1" x14ac:dyDescent="0.2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8"/>
      <c r="L10" s="8"/>
      <c r="M10" s="8"/>
      <c r="N10" s="8"/>
      <c r="O10" s="110"/>
      <c r="P10" s="109"/>
      <c r="Q10" s="109"/>
      <c r="R10" s="109"/>
      <c r="S10" s="109"/>
      <c r="T10" s="109"/>
    </row>
    <row r="11" spans="1:20" s="21" customFormat="1" ht="36.75" customHeight="1" thickBot="1" x14ac:dyDescent="0.3">
      <c r="A11" s="23"/>
      <c r="B11" s="241" t="s">
        <v>355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</row>
    <row r="12" spans="1:20" s="21" customFormat="1" ht="28.5" customHeight="1" thickBot="1" x14ac:dyDescent="0.3">
      <c r="A12" s="23"/>
      <c r="B12" s="242" t="s">
        <v>41</v>
      </c>
      <c r="C12" s="242" t="s">
        <v>40</v>
      </c>
      <c r="D12" s="242" t="s">
        <v>39</v>
      </c>
      <c r="E12" s="242" t="s">
        <v>38</v>
      </c>
      <c r="F12" s="242" t="s">
        <v>37</v>
      </c>
      <c r="G12" s="242" t="s">
        <v>36</v>
      </c>
      <c r="H12" s="242" t="s">
        <v>35</v>
      </c>
      <c r="I12" s="242" t="s">
        <v>34</v>
      </c>
      <c r="J12" s="242" t="s">
        <v>33</v>
      </c>
      <c r="K12" s="245" t="s">
        <v>32</v>
      </c>
      <c r="L12" s="246" t="s">
        <v>31</v>
      </c>
      <c r="M12" s="246" t="s">
        <v>30</v>
      </c>
      <c r="N12" s="247" t="s">
        <v>29</v>
      </c>
      <c r="O12" s="243" t="s">
        <v>28</v>
      </c>
      <c r="P12" s="244" t="s">
        <v>27</v>
      </c>
      <c r="Q12" s="244" t="s">
        <v>26</v>
      </c>
      <c r="R12" s="244" t="s">
        <v>25</v>
      </c>
      <c r="S12" s="244" t="s">
        <v>24</v>
      </c>
      <c r="T12" s="244" t="s">
        <v>23</v>
      </c>
    </row>
    <row r="13" spans="1:20" s="21" customFormat="1" ht="42.75" customHeight="1" x14ac:dyDescent="0.25">
      <c r="A13" s="23"/>
      <c r="B13" s="242"/>
      <c r="C13" s="242"/>
      <c r="D13" s="242"/>
      <c r="E13" s="242"/>
      <c r="F13" s="242"/>
      <c r="G13" s="242"/>
      <c r="H13" s="242"/>
      <c r="I13" s="242"/>
      <c r="J13" s="242"/>
      <c r="K13" s="245"/>
      <c r="L13" s="246"/>
      <c r="M13" s="246"/>
      <c r="N13" s="247"/>
      <c r="O13" s="243"/>
      <c r="P13" s="244"/>
      <c r="Q13" s="244"/>
      <c r="R13" s="244"/>
      <c r="S13" s="244"/>
      <c r="T13" s="244"/>
    </row>
    <row r="14" spans="1:20" s="21" customFormat="1" ht="57" customHeight="1" x14ac:dyDescent="0.25">
      <c r="A14" s="23"/>
      <c r="B14" s="29"/>
      <c r="C14" s="29" t="s">
        <v>275</v>
      </c>
      <c r="D14" s="29" t="s">
        <v>313</v>
      </c>
      <c r="E14" s="29" t="s">
        <v>354</v>
      </c>
      <c r="F14" s="29" t="s">
        <v>311</v>
      </c>
      <c r="G14" s="29" t="s">
        <v>291</v>
      </c>
      <c r="H14" s="248" t="s">
        <v>21</v>
      </c>
      <c r="I14" s="29" t="s">
        <v>309</v>
      </c>
      <c r="J14" s="29" t="s">
        <v>353</v>
      </c>
      <c r="K14" s="28"/>
      <c r="L14" s="28"/>
      <c r="M14" s="28"/>
      <c r="N14" s="100" t="s">
        <v>7</v>
      </c>
      <c r="O14" s="99">
        <v>500</v>
      </c>
      <c r="P14" s="33"/>
      <c r="Q14" s="33">
        <f>O14*P14</f>
        <v>0</v>
      </c>
      <c r="R14" s="26">
        <f>+Q14*5.5/100</f>
        <v>0</v>
      </c>
      <c r="S14" s="25">
        <f>(Q14+R14)</f>
        <v>0</v>
      </c>
      <c r="T14" s="25"/>
    </row>
    <row r="15" spans="1:20" s="21" customFormat="1" ht="15" x14ac:dyDescent="0.25">
      <c r="A15" s="23"/>
      <c r="B15" s="29"/>
      <c r="C15" s="29" t="s">
        <v>275</v>
      </c>
      <c r="D15" s="29" t="s">
        <v>352</v>
      </c>
      <c r="E15" s="29" t="s">
        <v>282</v>
      </c>
      <c r="F15" s="29" t="s">
        <v>311</v>
      </c>
      <c r="G15" s="29" t="s">
        <v>233</v>
      </c>
      <c r="H15" s="248"/>
      <c r="I15" s="29" t="s">
        <v>271</v>
      </c>
      <c r="J15" s="29" t="s">
        <v>276</v>
      </c>
      <c r="K15" s="28"/>
      <c r="L15" s="28"/>
      <c r="M15" s="28"/>
      <c r="N15" s="100"/>
      <c r="O15" s="99"/>
      <c r="P15" s="33"/>
      <c r="Q15" s="33">
        <f>O15*P15</f>
        <v>0</v>
      </c>
      <c r="R15" s="26">
        <f>+Q15*5.5/100</f>
        <v>0</v>
      </c>
      <c r="S15" s="25">
        <f>(Q15+R15)</f>
        <v>0</v>
      </c>
      <c r="T15" s="25"/>
    </row>
    <row r="16" spans="1:20" s="82" customFormat="1" ht="15" x14ac:dyDescent="0.25">
      <c r="A16" s="83"/>
      <c r="B16" s="41"/>
      <c r="C16" s="41" t="s">
        <v>275</v>
      </c>
      <c r="D16" s="41" t="s">
        <v>352</v>
      </c>
      <c r="E16" s="41" t="s">
        <v>282</v>
      </c>
      <c r="F16" s="41" t="s">
        <v>311</v>
      </c>
      <c r="G16" s="41" t="s">
        <v>47</v>
      </c>
      <c r="H16" s="248"/>
      <c r="I16" s="41" t="s">
        <v>271</v>
      </c>
      <c r="J16" s="41" t="s">
        <v>276</v>
      </c>
      <c r="K16" s="52"/>
      <c r="L16" s="52"/>
      <c r="M16" s="52"/>
      <c r="N16" s="106"/>
      <c r="O16" s="105"/>
      <c r="P16" s="47"/>
      <c r="Q16" s="47"/>
      <c r="R16" s="46"/>
      <c r="S16" s="45"/>
      <c r="T16" s="45"/>
    </row>
    <row r="17" spans="1:20" s="21" customFormat="1" ht="25.5" x14ac:dyDescent="0.25">
      <c r="A17" s="23"/>
      <c r="B17" s="29"/>
      <c r="C17" s="29" t="s">
        <v>275</v>
      </c>
      <c r="D17" s="29" t="s">
        <v>352</v>
      </c>
      <c r="E17" s="29" t="s">
        <v>345</v>
      </c>
      <c r="F17" s="29" t="s">
        <v>351</v>
      </c>
      <c r="G17" s="29" t="s">
        <v>344</v>
      </c>
      <c r="H17" s="248"/>
      <c r="I17" s="29" t="s">
        <v>271</v>
      </c>
      <c r="J17" s="29" t="s">
        <v>276</v>
      </c>
      <c r="K17" s="28"/>
      <c r="L17" s="28"/>
      <c r="M17" s="28"/>
      <c r="N17" s="100"/>
      <c r="O17" s="99"/>
      <c r="P17" s="33"/>
      <c r="Q17" s="33">
        <f t="shared" ref="Q17:Q31" si="0">O17*P17</f>
        <v>0</v>
      </c>
      <c r="R17" s="26">
        <f t="shared" ref="R17:R31" si="1">+Q17*5.5/100</f>
        <v>0</v>
      </c>
      <c r="S17" s="25">
        <f t="shared" ref="S17:S31" si="2">(Q17+R17)</f>
        <v>0</v>
      </c>
      <c r="T17" s="25"/>
    </row>
    <row r="18" spans="1:20" s="21" customFormat="1" ht="39" customHeight="1" x14ac:dyDescent="0.25">
      <c r="A18" s="23"/>
      <c r="B18" s="29"/>
      <c r="C18" s="29" t="s">
        <v>275</v>
      </c>
      <c r="D18" s="29" t="s">
        <v>349</v>
      </c>
      <c r="E18" s="29" t="s">
        <v>282</v>
      </c>
      <c r="F18" s="29" t="s">
        <v>348</v>
      </c>
      <c r="G18" s="29" t="s">
        <v>347</v>
      </c>
      <c r="H18" s="248"/>
      <c r="I18" s="29" t="s">
        <v>271</v>
      </c>
      <c r="J18" s="29" t="s">
        <v>245</v>
      </c>
      <c r="K18" s="28"/>
      <c r="L18" s="28"/>
      <c r="M18" s="28"/>
      <c r="N18" s="100"/>
      <c r="O18" s="99">
        <v>150</v>
      </c>
      <c r="P18" s="33"/>
      <c r="Q18" s="33">
        <f t="shared" si="0"/>
        <v>0</v>
      </c>
      <c r="R18" s="26">
        <f t="shared" si="1"/>
        <v>0</v>
      </c>
      <c r="S18" s="25">
        <f t="shared" si="2"/>
        <v>0</v>
      </c>
      <c r="T18" s="25"/>
    </row>
    <row r="19" spans="1:20" s="21" customFormat="1" ht="39" customHeight="1" x14ac:dyDescent="0.25">
      <c r="A19" s="23"/>
      <c r="B19" s="29"/>
      <c r="C19" s="29" t="s">
        <v>275</v>
      </c>
      <c r="D19" s="29" t="s">
        <v>346</v>
      </c>
      <c r="E19" s="29" t="s">
        <v>345</v>
      </c>
      <c r="F19" s="29" t="s">
        <v>329</v>
      </c>
      <c r="G19" s="29" t="s">
        <v>344</v>
      </c>
      <c r="H19" s="248"/>
      <c r="I19" s="29" t="s">
        <v>309</v>
      </c>
      <c r="J19" s="29" t="s">
        <v>343</v>
      </c>
      <c r="K19" s="28"/>
      <c r="L19" s="28"/>
      <c r="M19" s="28"/>
      <c r="N19" s="100"/>
      <c r="O19" s="99"/>
      <c r="P19" s="33"/>
      <c r="Q19" s="33">
        <f t="shared" si="0"/>
        <v>0</v>
      </c>
      <c r="R19" s="26">
        <f t="shared" si="1"/>
        <v>0</v>
      </c>
      <c r="S19" s="25">
        <f t="shared" si="2"/>
        <v>0</v>
      </c>
      <c r="T19" s="25"/>
    </row>
    <row r="20" spans="1:20" s="21" customFormat="1" ht="36" customHeight="1" x14ac:dyDescent="0.25">
      <c r="A20" s="23"/>
      <c r="B20" s="29"/>
      <c r="C20" s="29" t="s">
        <v>275</v>
      </c>
      <c r="D20" s="29" t="s">
        <v>341</v>
      </c>
      <c r="E20" s="29" t="s">
        <v>342</v>
      </c>
      <c r="F20" s="29" t="s">
        <v>311</v>
      </c>
      <c r="G20" s="29" t="s">
        <v>340</v>
      </c>
      <c r="H20" s="248"/>
      <c r="I20" s="29" t="s">
        <v>271</v>
      </c>
      <c r="J20" s="29" t="s">
        <v>245</v>
      </c>
      <c r="K20" s="28"/>
      <c r="L20" s="28"/>
      <c r="M20" s="28"/>
      <c r="N20" s="100"/>
      <c r="O20" s="99">
        <v>80</v>
      </c>
      <c r="P20" s="33"/>
      <c r="Q20" s="33">
        <f t="shared" si="0"/>
        <v>0</v>
      </c>
      <c r="R20" s="26">
        <f t="shared" si="1"/>
        <v>0</v>
      </c>
      <c r="S20" s="25">
        <f t="shared" si="2"/>
        <v>0</v>
      </c>
      <c r="T20" s="25"/>
    </row>
    <row r="21" spans="1:20" s="21" customFormat="1" ht="42" customHeight="1" x14ac:dyDescent="0.25">
      <c r="A21" s="23"/>
      <c r="B21" s="29"/>
      <c r="C21" s="29" t="s">
        <v>275</v>
      </c>
      <c r="D21" s="29" t="s">
        <v>341</v>
      </c>
      <c r="E21" s="29" t="s">
        <v>327</v>
      </c>
      <c r="F21" s="29" t="s">
        <v>311</v>
      </c>
      <c r="G21" s="29" t="s">
        <v>340</v>
      </c>
      <c r="H21" s="248"/>
      <c r="I21" s="29" t="s">
        <v>271</v>
      </c>
      <c r="J21" s="29" t="s">
        <v>245</v>
      </c>
      <c r="K21" s="28"/>
      <c r="L21" s="28"/>
      <c r="M21" s="28"/>
      <c r="N21" s="100"/>
      <c r="O21" s="99"/>
      <c r="P21" s="33"/>
      <c r="Q21" s="33">
        <f t="shared" si="0"/>
        <v>0</v>
      </c>
      <c r="R21" s="26">
        <f t="shared" si="1"/>
        <v>0</v>
      </c>
      <c r="S21" s="25">
        <f t="shared" si="2"/>
        <v>0</v>
      </c>
      <c r="T21" s="25"/>
    </row>
    <row r="22" spans="1:20" s="21" customFormat="1" ht="15" x14ac:dyDescent="0.25">
      <c r="A22" s="23"/>
      <c r="B22" s="29"/>
      <c r="C22" s="29" t="s">
        <v>275</v>
      </c>
      <c r="D22" s="29" t="s">
        <v>339</v>
      </c>
      <c r="E22" s="29" t="s">
        <v>327</v>
      </c>
      <c r="F22" s="29" t="s">
        <v>338</v>
      </c>
      <c r="G22" s="29"/>
      <c r="H22" s="248"/>
      <c r="I22" s="29" t="s">
        <v>271</v>
      </c>
      <c r="J22" s="29" t="s">
        <v>324</v>
      </c>
      <c r="K22" s="28"/>
      <c r="L22" s="28"/>
      <c r="M22" s="28"/>
      <c r="N22" s="100"/>
      <c r="O22" s="99">
        <v>50</v>
      </c>
      <c r="P22" s="33"/>
      <c r="Q22" s="33">
        <f t="shared" si="0"/>
        <v>0</v>
      </c>
      <c r="R22" s="26">
        <f t="shared" si="1"/>
        <v>0</v>
      </c>
      <c r="S22" s="25">
        <f t="shared" si="2"/>
        <v>0</v>
      </c>
      <c r="T22" s="25"/>
    </row>
    <row r="23" spans="1:20" s="21" customFormat="1" ht="15" x14ac:dyDescent="0.25">
      <c r="A23" s="107"/>
      <c r="B23" s="29"/>
      <c r="C23" s="29" t="s">
        <v>275</v>
      </c>
      <c r="D23" s="29" t="s">
        <v>336</v>
      </c>
      <c r="E23" s="29" t="s">
        <v>337</v>
      </c>
      <c r="F23" s="29"/>
      <c r="G23" s="29"/>
      <c r="H23" s="248"/>
      <c r="I23" s="29" t="s">
        <v>271</v>
      </c>
      <c r="J23" s="29" t="s">
        <v>324</v>
      </c>
      <c r="K23" s="28"/>
      <c r="L23" s="28"/>
      <c r="M23" s="28"/>
      <c r="N23" s="100"/>
      <c r="O23" s="99">
        <v>50</v>
      </c>
      <c r="P23" s="33"/>
      <c r="Q23" s="33">
        <f t="shared" si="0"/>
        <v>0</v>
      </c>
      <c r="R23" s="26">
        <f t="shared" si="1"/>
        <v>0</v>
      </c>
      <c r="S23" s="25">
        <f t="shared" si="2"/>
        <v>0</v>
      </c>
      <c r="T23" s="25"/>
    </row>
    <row r="24" spans="1:20" s="82" customFormat="1" ht="15" x14ac:dyDescent="0.25">
      <c r="A24" s="83"/>
      <c r="B24" s="41"/>
      <c r="C24" s="41" t="s">
        <v>275</v>
      </c>
      <c r="D24" s="41" t="s">
        <v>336</v>
      </c>
      <c r="E24" s="41" t="s">
        <v>335</v>
      </c>
      <c r="F24" s="41"/>
      <c r="G24" s="41" t="s">
        <v>334</v>
      </c>
      <c r="H24" s="248"/>
      <c r="I24" s="41" t="s">
        <v>271</v>
      </c>
      <c r="J24" s="41" t="s">
        <v>324</v>
      </c>
      <c r="K24" s="52"/>
      <c r="L24" s="52"/>
      <c r="M24" s="52"/>
      <c r="N24" s="106"/>
      <c r="O24" s="105"/>
      <c r="P24" s="47"/>
      <c r="Q24" s="47">
        <f t="shared" si="0"/>
        <v>0</v>
      </c>
      <c r="R24" s="46">
        <f t="shared" si="1"/>
        <v>0</v>
      </c>
      <c r="S24" s="45">
        <f t="shared" si="2"/>
        <v>0</v>
      </c>
      <c r="T24" s="45"/>
    </row>
    <row r="25" spans="1:20" s="21" customFormat="1" ht="15" x14ac:dyDescent="0.25">
      <c r="A25" s="23"/>
      <c r="B25" s="29"/>
      <c r="C25" s="29" t="s">
        <v>275</v>
      </c>
      <c r="D25" s="29" t="s">
        <v>333</v>
      </c>
      <c r="E25" s="29" t="s">
        <v>332</v>
      </c>
      <c r="F25" s="29"/>
      <c r="G25" s="29"/>
      <c r="H25" s="248"/>
      <c r="I25" s="29" t="s">
        <v>271</v>
      </c>
      <c r="J25" s="29" t="s">
        <v>324</v>
      </c>
      <c r="K25" s="35"/>
      <c r="L25" s="35"/>
      <c r="M25" s="35"/>
      <c r="N25" s="104"/>
      <c r="O25" s="99">
        <v>50</v>
      </c>
      <c r="P25" s="33"/>
      <c r="Q25" s="33">
        <f t="shared" si="0"/>
        <v>0</v>
      </c>
      <c r="R25" s="26">
        <f t="shared" si="1"/>
        <v>0</v>
      </c>
      <c r="S25" s="25">
        <f t="shared" si="2"/>
        <v>0</v>
      </c>
      <c r="T25" s="25"/>
    </row>
    <row r="26" spans="1:20" s="21" customFormat="1" ht="15" x14ac:dyDescent="0.25">
      <c r="A26" s="23"/>
      <c r="B26" s="29"/>
      <c r="C26" s="29" t="s">
        <v>275</v>
      </c>
      <c r="D26" s="29" t="s">
        <v>331</v>
      </c>
      <c r="E26" s="29"/>
      <c r="F26" s="29"/>
      <c r="G26" s="29"/>
      <c r="H26" s="248"/>
      <c r="I26" s="29" t="s">
        <v>271</v>
      </c>
      <c r="J26" s="29" t="s">
        <v>324</v>
      </c>
      <c r="K26" s="35"/>
      <c r="L26" s="35"/>
      <c r="M26" s="35"/>
      <c r="N26" s="104"/>
      <c r="O26" s="99">
        <v>50</v>
      </c>
      <c r="P26" s="33"/>
      <c r="Q26" s="33">
        <f t="shared" si="0"/>
        <v>0</v>
      </c>
      <c r="R26" s="26">
        <f t="shared" si="1"/>
        <v>0</v>
      </c>
      <c r="S26" s="25">
        <f t="shared" si="2"/>
        <v>0</v>
      </c>
      <c r="T26" s="25"/>
    </row>
    <row r="27" spans="1:20" s="21" customFormat="1" ht="45" customHeight="1" x14ac:dyDescent="0.25">
      <c r="A27" s="23"/>
      <c r="B27" s="29"/>
      <c r="C27" s="29" t="s">
        <v>275</v>
      </c>
      <c r="D27" s="29" t="s">
        <v>330</v>
      </c>
      <c r="E27" s="29"/>
      <c r="F27" s="29" t="s">
        <v>329</v>
      </c>
      <c r="G27" s="29"/>
      <c r="H27" s="248"/>
      <c r="I27" s="29" t="s">
        <v>271</v>
      </c>
      <c r="J27" s="29" t="s">
        <v>324</v>
      </c>
      <c r="K27" s="35"/>
      <c r="L27" s="35"/>
      <c r="M27" s="35"/>
      <c r="N27" s="104"/>
      <c r="O27" s="99"/>
      <c r="P27" s="33"/>
      <c r="Q27" s="33">
        <f t="shared" si="0"/>
        <v>0</v>
      </c>
      <c r="R27" s="26">
        <f t="shared" si="1"/>
        <v>0</v>
      </c>
      <c r="S27" s="25">
        <f t="shared" si="2"/>
        <v>0</v>
      </c>
      <c r="T27" s="25"/>
    </row>
    <row r="28" spans="1:20" s="21" customFormat="1" ht="15" x14ac:dyDescent="0.25">
      <c r="A28" s="23"/>
      <c r="B28" s="29"/>
      <c r="C28" s="29" t="s">
        <v>300</v>
      </c>
      <c r="D28" s="29" t="s">
        <v>328</v>
      </c>
      <c r="E28" s="29" t="s">
        <v>327</v>
      </c>
      <c r="F28" s="29" t="s">
        <v>320</v>
      </c>
      <c r="G28" s="29" t="s">
        <v>319</v>
      </c>
      <c r="H28" s="248"/>
      <c r="I28" s="29" t="s">
        <v>271</v>
      </c>
      <c r="J28" s="29" t="s">
        <v>324</v>
      </c>
      <c r="K28" s="28"/>
      <c r="L28" s="28"/>
      <c r="M28" s="28"/>
      <c r="N28" s="100"/>
      <c r="O28" s="99">
        <v>100</v>
      </c>
      <c r="P28" s="33"/>
      <c r="Q28" s="33">
        <f t="shared" si="0"/>
        <v>0</v>
      </c>
      <c r="R28" s="26">
        <f t="shared" si="1"/>
        <v>0</v>
      </c>
      <c r="S28" s="25">
        <f t="shared" si="2"/>
        <v>0</v>
      </c>
      <c r="T28" s="25"/>
    </row>
    <row r="29" spans="1:20" s="82" customFormat="1" ht="57" customHeight="1" x14ac:dyDescent="0.25">
      <c r="A29" s="83"/>
      <c r="B29" s="41"/>
      <c r="C29" s="41" t="s">
        <v>300</v>
      </c>
      <c r="D29" s="41" t="s">
        <v>202</v>
      </c>
      <c r="E29" s="41"/>
      <c r="F29" s="41" t="s">
        <v>326</v>
      </c>
      <c r="G29" s="41" t="s">
        <v>325</v>
      </c>
      <c r="H29" s="248"/>
      <c r="I29" s="41" t="s">
        <v>271</v>
      </c>
      <c r="J29" s="41" t="s">
        <v>324</v>
      </c>
      <c r="K29" s="103"/>
      <c r="L29" s="103"/>
      <c r="M29" s="103"/>
      <c r="N29" s="102"/>
      <c r="O29" s="101"/>
      <c r="P29" s="45"/>
      <c r="Q29" s="47">
        <f t="shared" si="0"/>
        <v>0</v>
      </c>
      <c r="R29" s="46">
        <f t="shared" si="1"/>
        <v>0</v>
      </c>
      <c r="S29" s="45">
        <f t="shared" si="2"/>
        <v>0</v>
      </c>
      <c r="T29" s="45"/>
    </row>
    <row r="30" spans="1:20" s="21" customFormat="1" ht="36" customHeight="1" x14ac:dyDescent="0.25">
      <c r="A30" s="23"/>
      <c r="B30" s="29"/>
      <c r="C30" s="29" t="s">
        <v>300</v>
      </c>
      <c r="D30" s="29" t="s">
        <v>323</v>
      </c>
      <c r="E30" s="29" t="s">
        <v>295</v>
      </c>
      <c r="F30" s="29" t="s">
        <v>322</v>
      </c>
      <c r="G30" s="29" t="s">
        <v>321</v>
      </c>
      <c r="H30" s="248"/>
      <c r="I30" s="29" t="s">
        <v>271</v>
      </c>
      <c r="J30" s="29" t="s">
        <v>290</v>
      </c>
      <c r="K30" s="28"/>
      <c r="L30" s="28"/>
      <c r="M30" s="28"/>
      <c r="N30" s="100"/>
      <c r="O30" s="99">
        <v>40</v>
      </c>
      <c r="P30" s="33"/>
      <c r="Q30" s="33">
        <f t="shared" si="0"/>
        <v>0</v>
      </c>
      <c r="R30" s="26">
        <f t="shared" si="1"/>
        <v>0</v>
      </c>
      <c r="S30" s="25">
        <f t="shared" si="2"/>
        <v>0</v>
      </c>
      <c r="T30" s="25"/>
    </row>
    <row r="31" spans="1:20" s="21" customFormat="1" ht="55.5" customHeight="1" x14ac:dyDescent="0.25">
      <c r="A31" s="23"/>
      <c r="B31" s="29"/>
      <c r="C31" s="29" t="s">
        <v>300</v>
      </c>
      <c r="D31" s="29" t="s">
        <v>304</v>
      </c>
      <c r="E31" s="29" t="s">
        <v>303</v>
      </c>
      <c r="F31" s="29" t="s">
        <v>320</v>
      </c>
      <c r="G31" s="29" t="s">
        <v>319</v>
      </c>
      <c r="H31" s="248"/>
      <c r="I31" s="29" t="s">
        <v>271</v>
      </c>
      <c r="J31" s="29" t="s">
        <v>232</v>
      </c>
      <c r="K31" s="28"/>
      <c r="L31" s="28"/>
      <c r="M31" s="28"/>
      <c r="N31" s="100"/>
      <c r="O31" s="99"/>
      <c r="P31" s="33"/>
      <c r="Q31" s="33">
        <f t="shared" si="0"/>
        <v>0</v>
      </c>
      <c r="R31" s="26">
        <f t="shared" si="1"/>
        <v>0</v>
      </c>
      <c r="S31" s="25">
        <f t="shared" si="2"/>
        <v>0</v>
      </c>
      <c r="T31" s="25"/>
    </row>
    <row r="32" spans="1:20" s="21" customFormat="1" ht="25.5" customHeight="1" x14ac:dyDescent="0.25">
      <c r="A32" s="23"/>
      <c r="B32" s="249" t="s">
        <v>315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93">
        <f>SUM(Q14:Q31)</f>
        <v>0</v>
      </c>
      <c r="R32" s="93"/>
      <c r="S32" s="93">
        <f>SUM(S14:S31)</f>
        <v>0</v>
      </c>
      <c r="T32" s="93"/>
    </row>
    <row r="33" spans="1:20" s="10" customFormat="1" x14ac:dyDescent="0.25">
      <c r="A33" s="15"/>
      <c r="B33" s="15"/>
      <c r="C33" s="15"/>
      <c r="D33" s="15"/>
      <c r="E33" s="15"/>
      <c r="F33" s="15"/>
      <c r="G33" s="31"/>
      <c r="H33" s="15"/>
      <c r="I33" s="15"/>
      <c r="J33" s="15"/>
      <c r="K33" s="31"/>
      <c r="L33" s="31"/>
      <c r="M33" s="31"/>
      <c r="N33" s="31"/>
      <c r="O33" s="12"/>
      <c r="P33" s="20"/>
      <c r="Q33" s="20"/>
      <c r="R33" s="20"/>
      <c r="S33" s="30"/>
      <c r="T33" s="30"/>
    </row>
    <row r="34" spans="1:20" s="10" customFormat="1" ht="13.5" thickBot="1" x14ac:dyDescent="0.3">
      <c r="A34" s="15"/>
      <c r="B34" s="15"/>
      <c r="C34" s="15"/>
      <c r="D34" s="15"/>
      <c r="E34" s="15"/>
      <c r="F34" s="15"/>
      <c r="G34" s="31"/>
      <c r="H34" s="15"/>
      <c r="I34" s="15"/>
      <c r="J34" s="15"/>
      <c r="K34" s="31"/>
      <c r="L34" s="31"/>
      <c r="M34" s="31"/>
      <c r="N34" s="31"/>
      <c r="O34" s="12"/>
      <c r="P34" s="20"/>
      <c r="Q34" s="20"/>
      <c r="R34" s="20"/>
      <c r="S34" s="30"/>
      <c r="T34" s="30"/>
    </row>
    <row r="35" spans="1:20" s="21" customFormat="1" ht="43.5" customHeight="1" thickBot="1" x14ac:dyDescent="0.3">
      <c r="A35" s="23"/>
      <c r="B35" s="241" t="s">
        <v>314</v>
      </c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</row>
    <row r="36" spans="1:20" s="21" customFormat="1" ht="12.75" customHeight="1" thickBot="1" x14ac:dyDescent="0.3">
      <c r="A36" s="23"/>
      <c r="B36" s="250" t="s">
        <v>41</v>
      </c>
      <c r="C36" s="250" t="s">
        <v>40</v>
      </c>
      <c r="D36" s="250" t="s">
        <v>39</v>
      </c>
      <c r="E36" s="250" t="s">
        <v>38</v>
      </c>
      <c r="F36" s="250" t="s">
        <v>37</v>
      </c>
      <c r="G36" s="250" t="s">
        <v>36</v>
      </c>
      <c r="H36" s="250" t="s">
        <v>35</v>
      </c>
      <c r="I36" s="250" t="s">
        <v>34</v>
      </c>
      <c r="J36" s="250" t="s">
        <v>33</v>
      </c>
      <c r="K36" s="245" t="s">
        <v>32</v>
      </c>
      <c r="L36" s="246" t="s">
        <v>31</v>
      </c>
      <c r="M36" s="246" t="s">
        <v>30</v>
      </c>
      <c r="N36" s="247" t="s">
        <v>29</v>
      </c>
      <c r="O36" s="251" t="s">
        <v>28</v>
      </c>
      <c r="P36" s="252" t="s">
        <v>27</v>
      </c>
      <c r="Q36" s="252" t="s">
        <v>26</v>
      </c>
      <c r="R36" s="252" t="s">
        <v>25</v>
      </c>
      <c r="S36" s="252" t="s">
        <v>24</v>
      </c>
      <c r="T36" s="244" t="s">
        <v>23</v>
      </c>
    </row>
    <row r="37" spans="1:20" s="21" customFormat="1" ht="60.75" customHeight="1" thickBot="1" x14ac:dyDescent="0.3">
      <c r="A37" s="23"/>
      <c r="B37" s="250"/>
      <c r="C37" s="250"/>
      <c r="D37" s="250"/>
      <c r="E37" s="250"/>
      <c r="F37" s="250"/>
      <c r="G37" s="250"/>
      <c r="H37" s="250"/>
      <c r="I37" s="250"/>
      <c r="J37" s="250"/>
      <c r="K37" s="245"/>
      <c r="L37" s="246"/>
      <c r="M37" s="246"/>
      <c r="N37" s="247"/>
      <c r="O37" s="251"/>
      <c r="P37" s="252"/>
      <c r="Q37" s="252"/>
      <c r="R37" s="252"/>
      <c r="S37" s="252"/>
      <c r="T37" s="244"/>
    </row>
    <row r="38" spans="1:20" s="21" customFormat="1" ht="16.899999999999999" customHeight="1" thickBot="1" x14ac:dyDescent="0.3">
      <c r="A38" s="23"/>
      <c r="B38" s="92"/>
      <c r="C38" s="91" t="s">
        <v>275</v>
      </c>
      <c r="D38" s="91" t="s">
        <v>313</v>
      </c>
      <c r="E38" s="91" t="s">
        <v>312</v>
      </c>
      <c r="F38" s="91" t="s">
        <v>311</v>
      </c>
      <c r="G38" s="91" t="s">
        <v>310</v>
      </c>
      <c r="H38" s="248" t="s">
        <v>21</v>
      </c>
      <c r="I38" s="91" t="s">
        <v>309</v>
      </c>
      <c r="J38" s="91" t="s">
        <v>245</v>
      </c>
      <c r="K38" s="90"/>
      <c r="L38" s="90"/>
      <c r="M38" s="90"/>
      <c r="N38" s="90" t="s">
        <v>7</v>
      </c>
      <c r="O38" s="89"/>
      <c r="P38" s="88"/>
      <c r="Q38" s="88">
        <f>O38*P38</f>
        <v>0</v>
      </c>
      <c r="R38" s="87">
        <f>+Q38*5.5/100</f>
        <v>0</v>
      </c>
      <c r="S38" s="86">
        <f>(Q38+R38)</f>
        <v>0</v>
      </c>
      <c r="T38" s="86"/>
    </row>
    <row r="39" spans="1:20" s="21" customFormat="1" ht="26.25" thickBot="1" x14ac:dyDescent="0.3">
      <c r="A39" s="23"/>
      <c r="B39" s="92"/>
      <c r="C39" s="91" t="s">
        <v>275</v>
      </c>
      <c r="D39" s="91" t="s">
        <v>308</v>
      </c>
      <c r="E39" s="91" t="s">
        <v>307</v>
      </c>
      <c r="F39" s="91" t="s">
        <v>273</v>
      </c>
      <c r="G39" s="91" t="s">
        <v>306</v>
      </c>
      <c r="H39" s="248"/>
      <c r="I39" s="91" t="s">
        <v>271</v>
      </c>
      <c r="J39" s="91" t="s">
        <v>305</v>
      </c>
      <c r="K39" s="90"/>
      <c r="L39" s="90"/>
      <c r="M39" s="90"/>
      <c r="N39" s="90"/>
      <c r="O39" s="89"/>
      <c r="P39" s="88"/>
      <c r="Q39" s="88">
        <f>O39*P39</f>
        <v>0</v>
      </c>
      <c r="R39" s="87">
        <f>+Q39*5.5/100</f>
        <v>0</v>
      </c>
      <c r="S39" s="86">
        <f>(Q39+R39)</f>
        <v>0</v>
      </c>
      <c r="T39" s="86"/>
    </row>
    <row r="40" spans="1:20" s="21" customFormat="1" ht="15.75" thickBot="1" x14ac:dyDescent="0.3">
      <c r="A40" s="23"/>
      <c r="B40" s="92"/>
      <c r="C40" s="91" t="s">
        <v>300</v>
      </c>
      <c r="D40" s="91" t="s">
        <v>304</v>
      </c>
      <c r="E40" s="91" t="s">
        <v>303</v>
      </c>
      <c r="F40" s="91" t="s">
        <v>302</v>
      </c>
      <c r="G40" s="91" t="s">
        <v>301</v>
      </c>
      <c r="H40" s="248"/>
      <c r="I40" s="91" t="s">
        <v>271</v>
      </c>
      <c r="J40" s="91" t="s">
        <v>245</v>
      </c>
      <c r="K40" s="90"/>
      <c r="L40" s="90"/>
      <c r="M40" s="90"/>
      <c r="N40" s="90"/>
      <c r="O40" s="89"/>
      <c r="P40" s="88"/>
      <c r="Q40" s="88">
        <f>O40*P40</f>
        <v>0</v>
      </c>
      <c r="R40" s="87">
        <f>+Q40*5.5/100</f>
        <v>0</v>
      </c>
      <c r="S40" s="86">
        <f>(Q40+R40)</f>
        <v>0</v>
      </c>
      <c r="T40" s="86"/>
    </row>
    <row r="41" spans="1:20" s="21" customFormat="1" ht="45" customHeight="1" thickBot="1" x14ac:dyDescent="0.3">
      <c r="A41" s="23"/>
      <c r="B41" s="92"/>
      <c r="C41" s="91" t="s">
        <v>300</v>
      </c>
      <c r="D41" s="91" t="s">
        <v>171</v>
      </c>
      <c r="E41" s="91"/>
      <c r="F41" s="91"/>
      <c r="G41" s="91"/>
      <c r="H41" s="248"/>
      <c r="I41" s="91" t="s">
        <v>271</v>
      </c>
      <c r="J41" s="91" t="s">
        <v>245</v>
      </c>
      <c r="K41" s="90"/>
      <c r="L41" s="90"/>
      <c r="M41" s="90"/>
      <c r="N41" s="90"/>
      <c r="O41" s="89"/>
      <c r="P41" s="88"/>
      <c r="Q41" s="88">
        <f>O41*P41</f>
        <v>0</v>
      </c>
      <c r="R41" s="87">
        <f>+Q41*5.5/100</f>
        <v>0</v>
      </c>
      <c r="S41" s="86">
        <f>(Q41+R41)</f>
        <v>0</v>
      </c>
      <c r="T41" s="86"/>
    </row>
    <row r="42" spans="1:20" s="21" customFormat="1" ht="51.75" customHeight="1" thickBot="1" x14ac:dyDescent="0.3">
      <c r="A42" s="23"/>
      <c r="B42" s="253" t="s">
        <v>299</v>
      </c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85">
        <f>SUM(Q38:Q41)</f>
        <v>0</v>
      </c>
      <c r="R42" s="85"/>
      <c r="S42" s="85">
        <f>SUM(S38:S41)</f>
        <v>0</v>
      </c>
      <c r="T42" s="85"/>
    </row>
    <row r="43" spans="1:20" s="10" customFormat="1" x14ac:dyDescent="0.25">
      <c r="A43" s="15"/>
      <c r="B43" s="15"/>
      <c r="C43" s="15"/>
      <c r="D43" s="15"/>
      <c r="E43" s="15"/>
      <c r="F43" s="15"/>
      <c r="G43" s="31"/>
      <c r="H43" s="15"/>
      <c r="I43" s="15"/>
      <c r="J43" s="15"/>
      <c r="K43" s="31"/>
      <c r="L43" s="31"/>
      <c r="M43" s="31"/>
      <c r="N43" s="31"/>
      <c r="O43" s="12"/>
      <c r="P43" s="20"/>
      <c r="Q43" s="20"/>
      <c r="R43" s="20"/>
      <c r="S43" s="30"/>
      <c r="T43" s="30"/>
    </row>
    <row r="44" spans="1:20" s="10" customFormat="1" ht="13.5" thickBot="1" x14ac:dyDescent="0.3">
      <c r="A44" s="15"/>
      <c r="B44" s="15"/>
      <c r="C44" s="15"/>
      <c r="D44" s="15"/>
      <c r="E44" s="15"/>
      <c r="F44" s="15"/>
      <c r="G44" s="31"/>
      <c r="H44" s="15"/>
      <c r="I44" s="15"/>
      <c r="J44" s="15"/>
      <c r="K44" s="31"/>
      <c r="L44" s="31"/>
      <c r="M44" s="31"/>
      <c r="N44" s="31"/>
      <c r="O44" s="12"/>
      <c r="P44" s="20"/>
      <c r="Q44" s="20"/>
      <c r="R44" s="20"/>
      <c r="S44" s="30"/>
      <c r="T44" s="30"/>
    </row>
    <row r="45" spans="1:20" s="21" customFormat="1" ht="36.75" customHeight="1" thickBot="1" x14ac:dyDescent="0.3">
      <c r="A45" s="23"/>
      <c r="B45" s="254" t="s">
        <v>298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</row>
    <row r="46" spans="1:20" s="21" customFormat="1" ht="27.75" customHeight="1" thickBot="1" x14ac:dyDescent="0.3">
      <c r="A46" s="23"/>
      <c r="B46" s="255" t="s">
        <v>41</v>
      </c>
      <c r="C46" s="255" t="s">
        <v>40</v>
      </c>
      <c r="D46" s="255" t="s">
        <v>39</v>
      </c>
      <c r="E46" s="255" t="s">
        <v>38</v>
      </c>
      <c r="F46" s="255" t="s">
        <v>37</v>
      </c>
      <c r="G46" s="255" t="s">
        <v>36</v>
      </c>
      <c r="H46" s="255" t="s">
        <v>35</v>
      </c>
      <c r="I46" s="255" t="s">
        <v>34</v>
      </c>
      <c r="J46" s="255" t="s">
        <v>33</v>
      </c>
      <c r="K46" s="245" t="s">
        <v>32</v>
      </c>
      <c r="L46" s="246" t="s">
        <v>31</v>
      </c>
      <c r="M46" s="246" t="s">
        <v>30</v>
      </c>
      <c r="N46" s="247" t="s">
        <v>29</v>
      </c>
      <c r="O46" s="256" t="s">
        <v>28</v>
      </c>
      <c r="P46" s="244" t="s">
        <v>27</v>
      </c>
      <c r="Q46" s="244" t="s">
        <v>26</v>
      </c>
      <c r="R46" s="244" t="s">
        <v>25</v>
      </c>
      <c r="S46" s="244" t="s">
        <v>24</v>
      </c>
      <c r="T46" s="244" t="s">
        <v>23</v>
      </c>
    </row>
    <row r="47" spans="1:20" s="21" customFormat="1" ht="26.25" customHeight="1" x14ac:dyDescent="0.25">
      <c r="A47" s="23"/>
      <c r="B47" s="255"/>
      <c r="C47" s="255"/>
      <c r="D47" s="255"/>
      <c r="E47" s="255"/>
      <c r="F47" s="255"/>
      <c r="G47" s="255"/>
      <c r="H47" s="255"/>
      <c r="I47" s="255"/>
      <c r="J47" s="255"/>
      <c r="K47" s="245"/>
      <c r="L47" s="246"/>
      <c r="M47" s="246"/>
      <c r="N47" s="247"/>
      <c r="O47" s="256"/>
      <c r="P47" s="244"/>
      <c r="Q47" s="244"/>
      <c r="R47" s="244"/>
      <c r="S47" s="244"/>
      <c r="T47" s="244"/>
    </row>
    <row r="48" spans="1:20" s="21" customFormat="1" ht="16.899999999999999" customHeight="1" x14ac:dyDescent="0.25">
      <c r="A48" s="23"/>
      <c r="B48" s="59"/>
      <c r="C48" s="59" t="s">
        <v>287</v>
      </c>
      <c r="D48" s="59" t="s">
        <v>297</v>
      </c>
      <c r="E48" s="59" t="s">
        <v>293</v>
      </c>
      <c r="F48" s="59"/>
      <c r="G48" s="59"/>
      <c r="H48" s="248" t="s">
        <v>21</v>
      </c>
      <c r="I48" s="84"/>
      <c r="J48" s="29" t="s">
        <v>290</v>
      </c>
      <c r="K48" s="38"/>
      <c r="L48" s="38"/>
      <c r="M48" s="38"/>
      <c r="N48" s="38"/>
      <c r="O48" s="34"/>
      <c r="P48" s="33"/>
      <c r="Q48" s="33">
        <f>O48*P48</f>
        <v>0</v>
      </c>
      <c r="R48" s="26">
        <f>+Q48*5.5/100</f>
        <v>0</v>
      </c>
      <c r="S48" s="25">
        <f>(Q48+R48)</f>
        <v>0</v>
      </c>
      <c r="T48" s="25"/>
    </row>
    <row r="49" spans="1:20" s="21" customFormat="1" ht="15" x14ac:dyDescent="0.25">
      <c r="A49" s="23"/>
      <c r="B49" s="59"/>
      <c r="C49" s="59" t="s">
        <v>287</v>
      </c>
      <c r="D49" s="59" t="s">
        <v>296</v>
      </c>
      <c r="E49" s="59" t="s">
        <v>285</v>
      </c>
      <c r="F49" s="59" t="s">
        <v>295</v>
      </c>
      <c r="G49" s="59"/>
      <c r="H49" s="248"/>
      <c r="I49" s="84"/>
      <c r="J49" s="29" t="s">
        <v>290</v>
      </c>
      <c r="K49" s="38"/>
      <c r="L49" s="38"/>
      <c r="M49" s="38"/>
      <c r="N49" s="38"/>
      <c r="O49" s="34"/>
      <c r="P49" s="33"/>
      <c r="Q49" s="33">
        <f>O49*P49</f>
        <v>0</v>
      </c>
      <c r="R49" s="26">
        <f>+Q49*5.5/100</f>
        <v>0</v>
      </c>
      <c r="S49" s="25">
        <f>(Q49+R49)</f>
        <v>0</v>
      </c>
      <c r="T49" s="25"/>
    </row>
    <row r="50" spans="1:20" s="21" customFormat="1" ht="25.5" x14ac:dyDescent="0.25">
      <c r="A50" s="23"/>
      <c r="B50" s="59"/>
      <c r="C50" s="59" t="s">
        <v>287</v>
      </c>
      <c r="D50" s="29" t="s">
        <v>294</v>
      </c>
      <c r="E50" s="29" t="s">
        <v>293</v>
      </c>
      <c r="F50" s="29" t="s">
        <v>292</v>
      </c>
      <c r="G50" s="29" t="s">
        <v>291</v>
      </c>
      <c r="H50" s="248"/>
      <c r="I50" s="29"/>
      <c r="J50" s="29" t="s">
        <v>290</v>
      </c>
      <c r="K50" s="28"/>
      <c r="L50" s="28"/>
      <c r="M50" s="28"/>
      <c r="N50" s="28" t="s">
        <v>7</v>
      </c>
      <c r="O50" s="34">
        <v>100</v>
      </c>
      <c r="P50" s="33"/>
      <c r="Q50" s="33">
        <f>O50*P50</f>
        <v>0</v>
      </c>
      <c r="R50" s="26">
        <f>+Q50*5.5/100</f>
        <v>0</v>
      </c>
      <c r="S50" s="25">
        <f>(Q50+R50)</f>
        <v>0</v>
      </c>
      <c r="T50" s="25"/>
    </row>
    <row r="51" spans="1:20" s="82" customFormat="1" ht="25.5" x14ac:dyDescent="0.25">
      <c r="A51" s="83"/>
      <c r="B51" s="41"/>
      <c r="C51" s="41" t="s">
        <v>287</v>
      </c>
      <c r="D51" s="41" t="s">
        <v>289</v>
      </c>
      <c r="E51" s="41" t="s">
        <v>285</v>
      </c>
      <c r="F51" s="41" t="s">
        <v>288</v>
      </c>
      <c r="G51" s="41"/>
      <c r="H51" s="41"/>
      <c r="I51" s="41"/>
      <c r="J51" s="41"/>
      <c r="K51" s="52"/>
      <c r="L51" s="52"/>
      <c r="M51" s="52"/>
      <c r="N51" s="52"/>
      <c r="O51" s="48"/>
      <c r="P51" s="47"/>
      <c r="Q51" s="47">
        <f>O51*P51</f>
        <v>0</v>
      </c>
      <c r="R51" s="46">
        <f>+Q51*5.5/100</f>
        <v>0</v>
      </c>
      <c r="S51" s="45">
        <f>(Q51+R51)</f>
        <v>0</v>
      </c>
      <c r="T51" s="45"/>
    </row>
    <row r="52" spans="1:20" s="21" customFormat="1" ht="15" x14ac:dyDescent="0.25">
      <c r="A52" s="23"/>
      <c r="B52" s="59"/>
      <c r="C52" s="29" t="s">
        <v>287</v>
      </c>
      <c r="D52" s="29" t="s">
        <v>286</v>
      </c>
      <c r="E52" s="29" t="s">
        <v>285</v>
      </c>
      <c r="F52" s="29"/>
      <c r="G52" s="29"/>
      <c r="H52" s="29"/>
      <c r="I52" s="29"/>
      <c r="J52" s="29"/>
      <c r="K52" s="28"/>
      <c r="L52" s="28"/>
      <c r="M52" s="28"/>
      <c r="N52" s="28"/>
      <c r="O52" s="34"/>
      <c r="P52" s="33"/>
      <c r="Q52" s="33">
        <f>O52*P52</f>
        <v>0</v>
      </c>
      <c r="R52" s="26">
        <f>+Q52*5.5/100</f>
        <v>0</v>
      </c>
      <c r="S52" s="25">
        <f>(Q52+R52)</f>
        <v>0</v>
      </c>
      <c r="T52" s="25"/>
    </row>
    <row r="53" spans="1:20" s="21" customFormat="1" ht="25.5" customHeight="1" x14ac:dyDescent="0.25">
      <c r="A53" s="23"/>
      <c r="B53" s="257" t="s">
        <v>284</v>
      </c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81">
        <f>SUM(Q48:Q52)</f>
        <v>0</v>
      </c>
      <c r="R53" s="81"/>
      <c r="S53" s="81">
        <f>SUM(S48:S52)</f>
        <v>0</v>
      </c>
      <c r="T53" s="81"/>
    </row>
    <row r="54" spans="1:20" s="21" customFormat="1" ht="26.25" customHeight="1" x14ac:dyDescent="0.25">
      <c r="A54" s="23"/>
      <c r="B54" s="31"/>
      <c r="C54" s="15"/>
      <c r="D54" s="15"/>
      <c r="E54" s="31"/>
      <c r="F54" s="31"/>
      <c r="G54" s="31"/>
      <c r="H54" s="31"/>
      <c r="I54" s="31"/>
      <c r="J54" s="15"/>
      <c r="K54" s="31"/>
      <c r="L54" s="31"/>
      <c r="M54" s="31"/>
      <c r="N54" s="31"/>
      <c r="O54" s="12"/>
      <c r="P54" s="20"/>
      <c r="Q54" s="30"/>
      <c r="R54" s="30"/>
      <c r="S54" s="30"/>
      <c r="T54" s="30"/>
    </row>
    <row r="55" spans="1:20" s="21" customFormat="1" ht="9" customHeight="1" x14ac:dyDescent="0.25">
      <c r="A55" s="23"/>
      <c r="B55" s="31"/>
      <c r="C55" s="15"/>
      <c r="D55" s="15"/>
      <c r="E55" s="31"/>
      <c r="F55" s="31"/>
      <c r="G55" s="31"/>
      <c r="H55" s="31"/>
      <c r="I55" s="31"/>
      <c r="J55" s="15"/>
      <c r="K55" s="31"/>
      <c r="L55" s="31"/>
      <c r="M55" s="31"/>
      <c r="N55" s="31"/>
      <c r="O55" s="12"/>
      <c r="P55" s="20"/>
      <c r="Q55" s="30"/>
      <c r="R55" s="30"/>
      <c r="S55" s="30"/>
      <c r="T55" s="30"/>
    </row>
    <row r="56" spans="1:20" s="21" customFormat="1" ht="13.5" thickBot="1" x14ac:dyDescent="0.3">
      <c r="A56" s="23"/>
      <c r="B56" s="80"/>
      <c r="C56" s="80"/>
      <c r="D56" s="80"/>
      <c r="E56" s="80"/>
      <c r="F56" s="80"/>
      <c r="G56" s="80"/>
      <c r="H56" s="80"/>
      <c r="I56" s="80"/>
      <c r="J56" s="80"/>
      <c r="K56" s="31"/>
      <c r="L56" s="31"/>
      <c r="M56" s="31"/>
      <c r="N56" s="31"/>
      <c r="O56" s="79"/>
      <c r="P56" s="78"/>
      <c r="Q56" s="78"/>
      <c r="R56" s="78"/>
      <c r="S56" s="11"/>
      <c r="T56" s="11"/>
    </row>
    <row r="57" spans="1:20" s="10" customFormat="1" ht="64.5" customHeight="1" thickBot="1" x14ac:dyDescent="0.3">
      <c r="A57" s="15"/>
      <c r="B57" s="258" t="s">
        <v>283</v>
      </c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</row>
    <row r="58" spans="1:20" s="10" customFormat="1" ht="33" customHeight="1" thickBot="1" x14ac:dyDescent="0.3">
      <c r="A58" s="15"/>
      <c r="B58" s="255" t="s">
        <v>41</v>
      </c>
      <c r="C58" s="255" t="s">
        <v>40</v>
      </c>
      <c r="D58" s="255" t="s">
        <v>39</v>
      </c>
      <c r="E58" s="255" t="s">
        <v>38</v>
      </c>
      <c r="F58" s="255" t="s">
        <v>37</v>
      </c>
      <c r="G58" s="255" t="s">
        <v>36</v>
      </c>
      <c r="H58" s="255" t="s">
        <v>35</v>
      </c>
      <c r="I58" s="255" t="s">
        <v>34</v>
      </c>
      <c r="J58" s="255" t="s">
        <v>33</v>
      </c>
      <c r="K58" s="245" t="s">
        <v>32</v>
      </c>
      <c r="L58" s="246" t="s">
        <v>31</v>
      </c>
      <c r="M58" s="246" t="s">
        <v>30</v>
      </c>
      <c r="N58" s="247" t="s">
        <v>29</v>
      </c>
      <c r="O58" s="256" t="s">
        <v>28</v>
      </c>
      <c r="P58" s="244" t="s">
        <v>27</v>
      </c>
      <c r="Q58" s="244" t="s">
        <v>26</v>
      </c>
      <c r="R58" s="244" t="s">
        <v>25</v>
      </c>
      <c r="S58" s="244" t="s">
        <v>24</v>
      </c>
      <c r="T58" s="244" t="s">
        <v>23</v>
      </c>
    </row>
    <row r="59" spans="1:20" s="10" customFormat="1" ht="24" customHeight="1" x14ac:dyDescent="0.25">
      <c r="A59" s="15"/>
      <c r="B59" s="255"/>
      <c r="C59" s="255"/>
      <c r="D59" s="255"/>
      <c r="E59" s="255"/>
      <c r="F59" s="255"/>
      <c r="G59" s="255"/>
      <c r="H59" s="255"/>
      <c r="I59" s="255"/>
      <c r="J59" s="255"/>
      <c r="K59" s="245"/>
      <c r="L59" s="246"/>
      <c r="M59" s="246"/>
      <c r="N59" s="247"/>
      <c r="O59" s="256"/>
      <c r="P59" s="244"/>
      <c r="Q59" s="244"/>
      <c r="R59" s="244"/>
      <c r="S59" s="244"/>
      <c r="T59" s="244"/>
    </row>
    <row r="60" spans="1:20" s="10" customFormat="1" ht="36.950000000000003" customHeight="1" x14ac:dyDescent="0.25">
      <c r="A60" s="15"/>
      <c r="B60" s="58"/>
      <c r="C60" s="29" t="s">
        <v>275</v>
      </c>
      <c r="D60" s="29" t="s">
        <v>279</v>
      </c>
      <c r="E60" s="29" t="s">
        <v>282</v>
      </c>
      <c r="F60" s="41" t="s">
        <v>281</v>
      </c>
      <c r="G60" s="29" t="s">
        <v>198</v>
      </c>
      <c r="H60" s="248" t="s">
        <v>280</v>
      </c>
      <c r="I60" s="29" t="s">
        <v>271</v>
      </c>
      <c r="J60" s="29" t="s">
        <v>276</v>
      </c>
      <c r="K60" s="28"/>
      <c r="L60" s="28"/>
      <c r="M60" s="28"/>
      <c r="N60" s="28"/>
      <c r="O60" s="34"/>
      <c r="P60" s="33"/>
      <c r="Q60" s="33">
        <f>O60*P60</f>
        <v>0</v>
      </c>
      <c r="R60" s="26">
        <f>+Q60*5.5/100</f>
        <v>0</v>
      </c>
      <c r="S60" s="26">
        <f>R60+Q60</f>
        <v>0</v>
      </c>
      <c r="T60" s="26"/>
    </row>
    <row r="61" spans="1:20" s="21" customFormat="1" ht="25.5" x14ac:dyDescent="0.25">
      <c r="A61" s="23"/>
      <c r="B61" s="59"/>
      <c r="C61" s="29" t="s">
        <v>275</v>
      </c>
      <c r="D61" s="29" t="s">
        <v>279</v>
      </c>
      <c r="E61" s="29" t="s">
        <v>278</v>
      </c>
      <c r="F61" s="29" t="s">
        <v>273</v>
      </c>
      <c r="G61" s="29" t="s">
        <v>277</v>
      </c>
      <c r="H61" s="248"/>
      <c r="I61" s="29" t="s">
        <v>271</v>
      </c>
      <c r="J61" s="29" t="s">
        <v>276</v>
      </c>
      <c r="K61" s="28"/>
      <c r="L61" s="28"/>
      <c r="M61" s="28"/>
      <c r="N61" s="28" t="s">
        <v>7</v>
      </c>
      <c r="O61" s="34">
        <v>250</v>
      </c>
      <c r="P61" s="33"/>
      <c r="Q61" s="33">
        <f>O61*P61</f>
        <v>0</v>
      </c>
      <c r="R61" s="26">
        <f>+Q61*5.5/100</f>
        <v>0</v>
      </c>
      <c r="S61" s="25">
        <f>(Q61+R61)</f>
        <v>0</v>
      </c>
      <c r="T61" s="25"/>
    </row>
    <row r="62" spans="1:20" s="21" customFormat="1" ht="25.5" x14ac:dyDescent="0.25">
      <c r="A62" s="23"/>
      <c r="B62" s="59"/>
      <c r="C62" s="29" t="s">
        <v>275</v>
      </c>
      <c r="D62" s="29" t="s">
        <v>274</v>
      </c>
      <c r="E62" s="29" t="s">
        <v>274</v>
      </c>
      <c r="F62" s="29" t="s">
        <v>273</v>
      </c>
      <c r="G62" s="29" t="s">
        <v>272</v>
      </c>
      <c r="H62" s="248"/>
      <c r="I62" s="29" t="s">
        <v>271</v>
      </c>
      <c r="J62" s="29" t="s">
        <v>270</v>
      </c>
      <c r="K62" s="28"/>
      <c r="L62" s="28"/>
      <c r="M62" s="28"/>
      <c r="N62" s="28"/>
      <c r="O62" s="34">
        <v>50</v>
      </c>
      <c r="P62" s="33"/>
      <c r="Q62" s="33">
        <f>O62*P62</f>
        <v>0</v>
      </c>
      <c r="R62" s="26">
        <f>+Q62*5.5/100</f>
        <v>0</v>
      </c>
      <c r="S62" s="25">
        <f>(Q62+R62)</f>
        <v>0</v>
      </c>
      <c r="T62" s="25"/>
    </row>
    <row r="63" spans="1:20" s="21" customFormat="1" ht="25.5" customHeight="1" x14ac:dyDescent="0.25">
      <c r="A63" s="23"/>
      <c r="B63" s="259" t="s">
        <v>269</v>
      </c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77">
        <f>SUM(Q60:Q62)</f>
        <v>0</v>
      </c>
      <c r="R63" s="77"/>
      <c r="S63" s="77">
        <f>SUM(S60:S62)</f>
        <v>0</v>
      </c>
      <c r="T63" s="77"/>
    </row>
    <row r="64" spans="1:20" s="10" customFormat="1" ht="13.5" customHeight="1" x14ac:dyDescent="0.25">
      <c r="A64" s="15"/>
      <c r="B64" s="15"/>
      <c r="C64" s="15"/>
      <c r="D64" s="15"/>
      <c r="E64" s="15"/>
      <c r="F64" s="15"/>
      <c r="G64" s="15"/>
      <c r="H64" s="15"/>
      <c r="I64" s="14"/>
      <c r="J64" s="14"/>
      <c r="K64" s="76"/>
      <c r="L64" s="76"/>
      <c r="M64" s="76"/>
      <c r="N64" s="76"/>
      <c r="O64" s="12"/>
      <c r="P64" s="20"/>
      <c r="Q64" s="20"/>
      <c r="R64" s="20"/>
      <c r="S64" s="20"/>
      <c r="T64" s="20"/>
    </row>
    <row r="65" spans="1:20" s="10" customFormat="1" ht="13.5" thickBot="1" x14ac:dyDescent="0.3">
      <c r="A65" s="15"/>
      <c r="B65" s="15"/>
      <c r="C65" s="15"/>
      <c r="D65" s="15"/>
      <c r="E65" s="15"/>
      <c r="F65" s="15"/>
      <c r="G65" s="15"/>
      <c r="H65" s="15"/>
      <c r="I65" s="14"/>
      <c r="J65" s="14"/>
      <c r="K65" s="76"/>
      <c r="L65" s="76"/>
      <c r="M65" s="76"/>
      <c r="N65" s="76"/>
      <c r="O65" s="12"/>
      <c r="P65" s="20"/>
      <c r="Q65" s="20"/>
      <c r="R65" s="20"/>
      <c r="S65" s="20"/>
      <c r="T65" s="20"/>
    </row>
    <row r="66" spans="1:20" s="10" customFormat="1" ht="64.5" customHeight="1" thickBot="1" x14ac:dyDescent="0.3">
      <c r="A66" s="15"/>
      <c r="B66" s="260" t="s">
        <v>268</v>
      </c>
      <c r="C66" s="260"/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0"/>
      <c r="P66" s="260"/>
      <c r="Q66" s="260"/>
      <c r="R66" s="260"/>
      <c r="S66" s="260"/>
      <c r="T66" s="260"/>
    </row>
    <row r="67" spans="1:20" s="10" customFormat="1" ht="12.75" customHeight="1" thickBot="1" x14ac:dyDescent="0.3">
      <c r="A67" s="15"/>
      <c r="B67" s="242" t="s">
        <v>41</v>
      </c>
      <c r="C67" s="242" t="s">
        <v>40</v>
      </c>
      <c r="D67" s="242" t="s">
        <v>39</v>
      </c>
      <c r="E67" s="242" t="s">
        <v>38</v>
      </c>
      <c r="F67" s="242" t="s">
        <v>37</v>
      </c>
      <c r="G67" s="242" t="s">
        <v>36</v>
      </c>
      <c r="H67" s="242" t="s">
        <v>35</v>
      </c>
      <c r="I67" s="242" t="s">
        <v>34</v>
      </c>
      <c r="J67" s="242" t="s">
        <v>33</v>
      </c>
      <c r="K67" s="245" t="s">
        <v>32</v>
      </c>
      <c r="L67" s="246" t="s">
        <v>31</v>
      </c>
      <c r="M67" s="246" t="s">
        <v>30</v>
      </c>
      <c r="N67" s="247" t="s">
        <v>29</v>
      </c>
      <c r="O67" s="256" t="s">
        <v>28</v>
      </c>
      <c r="P67" s="244" t="s">
        <v>27</v>
      </c>
      <c r="Q67" s="244" t="s">
        <v>26</v>
      </c>
      <c r="R67" s="244" t="s">
        <v>25</v>
      </c>
      <c r="S67" s="244" t="s">
        <v>24</v>
      </c>
      <c r="T67" s="244" t="s">
        <v>23</v>
      </c>
    </row>
    <row r="68" spans="1:20" s="10" customFormat="1" ht="39" customHeight="1" x14ac:dyDescent="0.25">
      <c r="A68" s="15"/>
      <c r="B68" s="242"/>
      <c r="C68" s="242"/>
      <c r="D68" s="242"/>
      <c r="E68" s="242"/>
      <c r="F68" s="242"/>
      <c r="G68" s="242"/>
      <c r="H68" s="242"/>
      <c r="I68" s="242"/>
      <c r="J68" s="242"/>
      <c r="K68" s="245"/>
      <c r="L68" s="246"/>
      <c r="M68" s="246"/>
      <c r="N68" s="247"/>
      <c r="O68" s="256"/>
      <c r="P68" s="244"/>
      <c r="Q68" s="244"/>
      <c r="R68" s="244"/>
      <c r="S68" s="244"/>
      <c r="T68" s="244"/>
    </row>
    <row r="69" spans="1:20" s="10" customFormat="1" ht="30" customHeight="1" x14ac:dyDescent="0.25">
      <c r="A69" s="15"/>
      <c r="B69" s="29"/>
      <c r="C69" s="29" t="s">
        <v>11</v>
      </c>
      <c r="D69" s="29" t="s">
        <v>267</v>
      </c>
      <c r="E69" s="29" t="s">
        <v>235</v>
      </c>
      <c r="F69" s="29" t="s">
        <v>234</v>
      </c>
      <c r="G69" s="29" t="s">
        <v>233</v>
      </c>
      <c r="H69" s="248" t="s">
        <v>21</v>
      </c>
      <c r="I69" s="29"/>
      <c r="J69" s="29" t="s">
        <v>232</v>
      </c>
      <c r="K69" s="28"/>
      <c r="L69" s="28"/>
      <c r="M69" s="28"/>
      <c r="N69" s="28"/>
      <c r="O69" s="34">
        <v>100</v>
      </c>
      <c r="P69" s="33"/>
      <c r="Q69" s="33">
        <f t="shared" ref="Q69:Q82" si="3">O69*P69</f>
        <v>0</v>
      </c>
      <c r="R69" s="26">
        <f t="shared" ref="R69:R82" si="4">+Q69*5.5/100</f>
        <v>0</v>
      </c>
      <c r="S69" s="26">
        <f t="shared" ref="S69:S82" si="5">R69+Q69</f>
        <v>0</v>
      </c>
      <c r="T69" s="26"/>
    </row>
    <row r="70" spans="1:20" s="10" customFormat="1" ht="55.5" customHeight="1" x14ac:dyDescent="0.25">
      <c r="A70" s="15"/>
      <c r="B70" s="57"/>
      <c r="C70" s="29" t="s">
        <v>11</v>
      </c>
      <c r="D70" s="29" t="s">
        <v>266</v>
      </c>
      <c r="E70" s="29" t="s">
        <v>257</v>
      </c>
      <c r="F70" s="29" t="s">
        <v>264</v>
      </c>
      <c r="G70" s="41" t="s">
        <v>263</v>
      </c>
      <c r="H70" s="248"/>
      <c r="I70" s="29"/>
      <c r="J70" s="29" t="s">
        <v>232</v>
      </c>
      <c r="K70" s="28"/>
      <c r="L70" s="28"/>
      <c r="M70" s="28"/>
      <c r="N70" s="28"/>
      <c r="O70" s="34">
        <v>300</v>
      </c>
      <c r="P70" s="33"/>
      <c r="Q70" s="33">
        <f t="shared" si="3"/>
        <v>0</v>
      </c>
      <c r="R70" s="26">
        <f t="shared" si="4"/>
        <v>0</v>
      </c>
      <c r="S70" s="26">
        <f t="shared" si="5"/>
        <v>0</v>
      </c>
      <c r="T70" s="26"/>
    </row>
    <row r="71" spans="1:20" s="10" customFormat="1" ht="55.5" customHeight="1" x14ac:dyDescent="0.25">
      <c r="A71" s="15"/>
      <c r="B71" s="57"/>
      <c r="C71" s="29" t="s">
        <v>11</v>
      </c>
      <c r="D71" s="29" t="s">
        <v>265</v>
      </c>
      <c r="E71" s="29" t="s">
        <v>257</v>
      </c>
      <c r="F71" s="29" t="s">
        <v>264</v>
      </c>
      <c r="G71" s="41" t="s">
        <v>263</v>
      </c>
      <c r="H71" s="248"/>
      <c r="I71" s="29"/>
      <c r="J71" s="29" t="s">
        <v>232</v>
      </c>
      <c r="K71" s="28"/>
      <c r="L71" s="28"/>
      <c r="M71" s="28"/>
      <c r="N71" s="28"/>
      <c r="O71" s="34"/>
      <c r="P71" s="33"/>
      <c r="Q71" s="33">
        <f t="shared" si="3"/>
        <v>0</v>
      </c>
      <c r="R71" s="26">
        <f t="shared" si="4"/>
        <v>0</v>
      </c>
      <c r="S71" s="26">
        <f t="shared" si="5"/>
        <v>0</v>
      </c>
      <c r="T71" s="26"/>
    </row>
    <row r="72" spans="1:20" s="10" customFormat="1" ht="55.5" customHeight="1" x14ac:dyDescent="0.25">
      <c r="A72" s="15"/>
      <c r="B72" s="57"/>
      <c r="C72" s="29" t="s">
        <v>11</v>
      </c>
      <c r="D72" s="29" t="s">
        <v>262</v>
      </c>
      <c r="E72" s="29" t="s">
        <v>257</v>
      </c>
      <c r="F72" s="29" t="s">
        <v>261</v>
      </c>
      <c r="G72" s="29"/>
      <c r="H72" s="248"/>
      <c r="I72" s="29"/>
      <c r="J72" s="29"/>
      <c r="K72" s="28"/>
      <c r="L72" s="28"/>
      <c r="M72" s="28"/>
      <c r="N72" s="28"/>
      <c r="O72" s="34"/>
      <c r="P72" s="33"/>
      <c r="Q72" s="33">
        <f t="shared" si="3"/>
        <v>0</v>
      </c>
      <c r="R72" s="26">
        <f t="shared" si="4"/>
        <v>0</v>
      </c>
      <c r="S72" s="26">
        <f t="shared" si="5"/>
        <v>0</v>
      </c>
      <c r="T72" s="26"/>
    </row>
    <row r="73" spans="1:20" s="10" customFormat="1" ht="73.5" customHeight="1" x14ac:dyDescent="0.25">
      <c r="A73" s="15"/>
      <c r="B73" s="56"/>
      <c r="C73" s="29" t="s">
        <v>11</v>
      </c>
      <c r="D73" s="29" t="s">
        <v>258</v>
      </c>
      <c r="E73" s="29" t="s">
        <v>260</v>
      </c>
      <c r="F73" s="29" t="s">
        <v>259</v>
      </c>
      <c r="G73" s="29"/>
      <c r="H73" s="248"/>
      <c r="I73" s="29"/>
      <c r="J73" s="29" t="s">
        <v>245</v>
      </c>
      <c r="K73" s="28"/>
      <c r="L73" s="28"/>
      <c r="M73" s="28"/>
      <c r="N73" s="28" t="s">
        <v>7</v>
      </c>
      <c r="O73" s="34">
        <v>350</v>
      </c>
      <c r="P73" s="33"/>
      <c r="Q73" s="33">
        <f t="shared" si="3"/>
        <v>0</v>
      </c>
      <c r="R73" s="26">
        <f t="shared" si="4"/>
        <v>0</v>
      </c>
      <c r="S73" s="26">
        <f t="shared" si="5"/>
        <v>0</v>
      </c>
      <c r="T73" s="26"/>
    </row>
    <row r="74" spans="1:20" s="10" customFormat="1" ht="73.5" customHeight="1" x14ac:dyDescent="0.25">
      <c r="A74" s="15"/>
      <c r="B74" s="56"/>
      <c r="C74" s="29" t="s">
        <v>11</v>
      </c>
      <c r="D74" s="29" t="s">
        <v>258</v>
      </c>
      <c r="E74" s="29" t="s">
        <v>257</v>
      </c>
      <c r="F74" s="29" t="s">
        <v>256</v>
      </c>
      <c r="G74" s="29"/>
      <c r="H74" s="248"/>
      <c r="I74" s="29"/>
      <c r="J74" s="29"/>
      <c r="K74" s="28"/>
      <c r="L74" s="28"/>
      <c r="M74" s="28"/>
      <c r="N74" s="28"/>
      <c r="O74" s="34"/>
      <c r="P74" s="33"/>
      <c r="Q74" s="33">
        <f t="shared" si="3"/>
        <v>0</v>
      </c>
      <c r="R74" s="26">
        <f t="shared" si="4"/>
        <v>0</v>
      </c>
      <c r="S74" s="26">
        <f t="shared" si="5"/>
        <v>0</v>
      </c>
      <c r="T74" s="26"/>
    </row>
    <row r="75" spans="1:20" s="10" customFormat="1" ht="27" customHeight="1" x14ac:dyDescent="0.25">
      <c r="A75" s="15"/>
      <c r="B75" s="58"/>
      <c r="C75" s="29" t="s">
        <v>11</v>
      </c>
      <c r="D75" s="29" t="s">
        <v>255</v>
      </c>
      <c r="E75" s="29" t="s">
        <v>235</v>
      </c>
      <c r="F75" s="29" t="s">
        <v>246</v>
      </c>
      <c r="G75" s="29"/>
      <c r="H75" s="248"/>
      <c r="I75" s="29"/>
      <c r="J75" s="29" t="s">
        <v>245</v>
      </c>
      <c r="K75" s="28"/>
      <c r="L75" s="28"/>
      <c r="M75" s="28"/>
      <c r="N75" s="28"/>
      <c r="O75" s="34">
        <v>50</v>
      </c>
      <c r="P75" s="33"/>
      <c r="Q75" s="33">
        <f t="shared" si="3"/>
        <v>0</v>
      </c>
      <c r="R75" s="26">
        <f t="shared" si="4"/>
        <v>0</v>
      </c>
      <c r="S75" s="26">
        <f t="shared" si="5"/>
        <v>0</v>
      </c>
      <c r="T75" s="26"/>
    </row>
    <row r="76" spans="1:20" s="10" customFormat="1" ht="25.5" x14ac:dyDescent="0.25">
      <c r="A76" s="15"/>
      <c r="B76" s="29"/>
      <c r="C76" s="29" t="s">
        <v>11</v>
      </c>
      <c r="D76" s="29" t="s">
        <v>254</v>
      </c>
      <c r="E76" s="29" t="s">
        <v>166</v>
      </c>
      <c r="F76" s="29" t="s">
        <v>253</v>
      </c>
      <c r="G76" s="29" t="s">
        <v>252</v>
      </c>
      <c r="H76" s="248"/>
      <c r="I76" s="29"/>
      <c r="J76" s="29" t="s">
        <v>232</v>
      </c>
      <c r="K76" s="28"/>
      <c r="L76" s="28"/>
      <c r="M76" s="28"/>
      <c r="N76" s="28"/>
      <c r="O76" s="34">
        <v>250</v>
      </c>
      <c r="P76" s="33"/>
      <c r="Q76" s="33">
        <f t="shared" si="3"/>
        <v>0</v>
      </c>
      <c r="R76" s="26">
        <f t="shared" si="4"/>
        <v>0</v>
      </c>
      <c r="S76" s="26">
        <f t="shared" si="5"/>
        <v>0</v>
      </c>
      <c r="T76" s="26"/>
    </row>
    <row r="77" spans="1:20" s="10" customFormat="1" ht="25.5" x14ac:dyDescent="0.25">
      <c r="A77" s="15"/>
      <c r="B77" s="29"/>
      <c r="C77" s="29" t="s">
        <v>11</v>
      </c>
      <c r="D77" s="29" t="s">
        <v>189</v>
      </c>
      <c r="E77" s="29" t="s">
        <v>251</v>
      </c>
      <c r="F77" s="29" t="s">
        <v>250</v>
      </c>
      <c r="G77" s="29" t="s">
        <v>249</v>
      </c>
      <c r="H77" s="248"/>
      <c r="I77" s="29"/>
      <c r="J77" s="29" t="s">
        <v>241</v>
      </c>
      <c r="K77" s="28"/>
      <c r="L77" s="28"/>
      <c r="M77" s="28"/>
      <c r="N77" s="28"/>
      <c r="O77" s="34">
        <v>50</v>
      </c>
      <c r="P77" s="33"/>
      <c r="Q77" s="33">
        <f t="shared" si="3"/>
        <v>0</v>
      </c>
      <c r="R77" s="26">
        <f t="shared" si="4"/>
        <v>0</v>
      </c>
      <c r="S77" s="26">
        <f t="shared" si="5"/>
        <v>0</v>
      </c>
      <c r="T77" s="26"/>
    </row>
    <row r="78" spans="1:20" s="10" customFormat="1" ht="15" x14ac:dyDescent="0.25">
      <c r="A78" s="15"/>
      <c r="B78" s="29"/>
      <c r="C78" s="29" t="s">
        <v>19</v>
      </c>
      <c r="D78" s="29" t="s">
        <v>248</v>
      </c>
      <c r="E78" s="29"/>
      <c r="F78" s="29"/>
      <c r="G78" s="29"/>
      <c r="H78" s="248"/>
      <c r="I78" s="36"/>
      <c r="J78" s="29" t="s">
        <v>241</v>
      </c>
      <c r="K78" s="35"/>
      <c r="L78" s="35"/>
      <c r="M78" s="35"/>
      <c r="N78" s="35"/>
      <c r="O78" s="34"/>
      <c r="P78" s="33"/>
      <c r="Q78" s="33">
        <f t="shared" si="3"/>
        <v>0</v>
      </c>
      <c r="R78" s="26">
        <f t="shared" si="4"/>
        <v>0</v>
      </c>
      <c r="S78" s="26">
        <f t="shared" si="5"/>
        <v>0</v>
      </c>
      <c r="T78" s="26"/>
    </row>
    <row r="79" spans="1:20" s="10" customFormat="1" ht="34.9" customHeight="1" x14ac:dyDescent="0.25">
      <c r="A79" s="15"/>
      <c r="B79" s="29"/>
      <c r="C79" s="29" t="s">
        <v>11</v>
      </c>
      <c r="D79" s="29" t="s">
        <v>247</v>
      </c>
      <c r="E79" s="29" t="s">
        <v>235</v>
      </c>
      <c r="F79" s="29" t="s">
        <v>246</v>
      </c>
      <c r="G79" s="29"/>
      <c r="H79" s="248"/>
      <c r="I79" s="29"/>
      <c r="J79" s="29" t="s">
        <v>245</v>
      </c>
      <c r="K79" s="28"/>
      <c r="L79" s="28"/>
      <c r="M79" s="28"/>
      <c r="N79" s="28"/>
      <c r="O79" s="34"/>
      <c r="P79" s="33"/>
      <c r="Q79" s="33">
        <f t="shared" si="3"/>
        <v>0</v>
      </c>
      <c r="R79" s="26">
        <f t="shared" si="4"/>
        <v>0</v>
      </c>
      <c r="S79" s="26">
        <f t="shared" si="5"/>
        <v>0</v>
      </c>
      <c r="T79" s="26"/>
    </row>
    <row r="80" spans="1:20" s="43" customFormat="1" ht="30" customHeight="1" x14ac:dyDescent="0.25">
      <c r="A80" s="51"/>
      <c r="B80" s="41"/>
      <c r="C80" s="41" t="s">
        <v>11</v>
      </c>
      <c r="D80" s="41" t="s">
        <v>244</v>
      </c>
      <c r="E80" s="41" t="s">
        <v>235</v>
      </c>
      <c r="F80" s="41" t="s">
        <v>234</v>
      </c>
      <c r="G80" s="41"/>
      <c r="H80" s="248"/>
      <c r="I80" s="41"/>
      <c r="J80" s="41" t="s">
        <v>232</v>
      </c>
      <c r="K80" s="52"/>
      <c r="L80" s="52"/>
      <c r="M80" s="52"/>
      <c r="N80" s="28"/>
      <c r="O80" s="48"/>
      <c r="P80" s="47"/>
      <c r="Q80" s="47">
        <f t="shared" si="3"/>
        <v>0</v>
      </c>
      <c r="R80" s="46">
        <f t="shared" si="4"/>
        <v>0</v>
      </c>
      <c r="S80" s="46">
        <f t="shared" si="5"/>
        <v>0</v>
      </c>
      <c r="T80" s="46"/>
    </row>
    <row r="81" spans="1:20" s="10" customFormat="1" ht="34.9" customHeight="1" x14ac:dyDescent="0.25">
      <c r="A81" s="15"/>
      <c r="B81" s="29"/>
      <c r="C81" s="29" t="s">
        <v>11</v>
      </c>
      <c r="D81" s="29" t="s">
        <v>243</v>
      </c>
      <c r="E81" s="29"/>
      <c r="F81" s="29"/>
      <c r="G81" s="29"/>
      <c r="H81" s="248"/>
      <c r="I81" s="29"/>
      <c r="J81" s="29" t="s">
        <v>241</v>
      </c>
      <c r="K81" s="28"/>
      <c r="L81" s="28"/>
      <c r="M81" s="28"/>
      <c r="N81" s="28"/>
      <c r="O81" s="34"/>
      <c r="P81" s="33"/>
      <c r="Q81" s="33">
        <f t="shared" si="3"/>
        <v>0</v>
      </c>
      <c r="R81" s="26">
        <f t="shared" si="4"/>
        <v>0</v>
      </c>
      <c r="S81" s="26">
        <f t="shared" si="5"/>
        <v>0</v>
      </c>
      <c r="T81" s="26"/>
    </row>
    <row r="82" spans="1:20" s="10" customFormat="1" ht="34.9" customHeight="1" x14ac:dyDescent="0.25">
      <c r="A82" s="15"/>
      <c r="B82" s="29"/>
      <c r="C82" s="29" t="s">
        <v>11</v>
      </c>
      <c r="D82" s="29" t="s">
        <v>242</v>
      </c>
      <c r="E82" s="29"/>
      <c r="F82" s="29"/>
      <c r="G82" s="29"/>
      <c r="H82" s="248"/>
      <c r="I82" s="29"/>
      <c r="J82" s="29" t="s">
        <v>241</v>
      </c>
      <c r="K82" s="28"/>
      <c r="L82" s="28"/>
      <c r="M82" s="28"/>
      <c r="N82" s="28"/>
      <c r="O82" s="34"/>
      <c r="P82" s="33"/>
      <c r="Q82" s="33">
        <f t="shared" si="3"/>
        <v>0</v>
      </c>
      <c r="R82" s="26">
        <f t="shared" si="4"/>
        <v>0</v>
      </c>
      <c r="S82" s="26">
        <f t="shared" si="5"/>
        <v>0</v>
      </c>
      <c r="T82" s="26"/>
    </row>
    <row r="83" spans="1:20" s="21" customFormat="1" ht="26.25" customHeight="1" thickBot="1" x14ac:dyDescent="0.3">
      <c r="A83" s="23"/>
      <c r="B83" s="261" t="s">
        <v>238</v>
      </c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69">
        <f>SUM(Q69:Q82)</f>
        <v>0</v>
      </c>
      <c r="R83" s="69"/>
      <c r="S83" s="69">
        <f>SUM(S69:S82)</f>
        <v>0</v>
      </c>
      <c r="T83" s="69"/>
    </row>
    <row r="84" spans="1:20" s="10" customFormat="1" x14ac:dyDescent="0.25">
      <c r="A84" s="15"/>
      <c r="B84" s="68"/>
      <c r="C84" s="15"/>
      <c r="D84" s="15"/>
      <c r="E84" s="15"/>
      <c r="F84" s="15"/>
      <c r="G84" s="15"/>
      <c r="H84" s="15"/>
      <c r="I84" s="15"/>
      <c r="J84" s="15"/>
      <c r="K84" s="31"/>
      <c r="L84" s="31"/>
      <c r="M84" s="31"/>
      <c r="N84" s="31"/>
      <c r="O84" s="12"/>
      <c r="P84" s="20"/>
      <c r="Q84" s="20"/>
      <c r="R84" s="20"/>
      <c r="S84" s="20"/>
      <c r="T84" s="20"/>
    </row>
    <row r="85" spans="1:20" s="10" customFormat="1" ht="13.5" thickBot="1" x14ac:dyDescent="0.3">
      <c r="A85" s="15"/>
      <c r="B85" s="68"/>
      <c r="C85" s="15"/>
      <c r="D85" s="15"/>
      <c r="E85" s="15"/>
      <c r="F85" s="15"/>
      <c r="G85" s="15"/>
      <c r="H85" s="15"/>
      <c r="I85" s="15"/>
      <c r="J85" s="15"/>
      <c r="K85" s="31"/>
      <c r="L85" s="31"/>
      <c r="M85" s="31"/>
      <c r="N85" s="31"/>
      <c r="O85" s="12"/>
      <c r="P85" s="20"/>
      <c r="Q85" s="20"/>
      <c r="R85" s="20"/>
      <c r="S85" s="20"/>
      <c r="T85" s="20"/>
    </row>
    <row r="86" spans="1:20" s="10" customFormat="1" ht="64.5" customHeight="1" thickBot="1" x14ac:dyDescent="0.3">
      <c r="A86" s="15"/>
      <c r="B86" s="260" t="s">
        <v>237</v>
      </c>
      <c r="C86" s="260"/>
      <c r="D86" s="260"/>
      <c r="E86" s="260"/>
      <c r="F86" s="260"/>
      <c r="G86" s="260"/>
      <c r="H86" s="260"/>
      <c r="I86" s="260"/>
      <c r="J86" s="260"/>
      <c r="K86" s="260"/>
      <c r="L86" s="260"/>
      <c r="M86" s="260"/>
      <c r="N86" s="260"/>
      <c r="O86" s="260"/>
      <c r="P86" s="260"/>
      <c r="Q86" s="260"/>
      <c r="R86" s="260"/>
      <c r="S86" s="260"/>
      <c r="T86" s="260"/>
    </row>
    <row r="87" spans="1:20" s="10" customFormat="1" ht="12.75" customHeight="1" thickBot="1" x14ac:dyDescent="0.3">
      <c r="A87" s="15"/>
      <c r="B87" s="242" t="s">
        <v>41</v>
      </c>
      <c r="C87" s="242" t="s">
        <v>40</v>
      </c>
      <c r="D87" s="242" t="s">
        <v>39</v>
      </c>
      <c r="E87" s="242" t="s">
        <v>38</v>
      </c>
      <c r="F87" s="242" t="s">
        <v>37</v>
      </c>
      <c r="G87" s="242" t="s">
        <v>36</v>
      </c>
      <c r="H87" s="242" t="s">
        <v>35</v>
      </c>
      <c r="I87" s="242" t="s">
        <v>34</v>
      </c>
      <c r="J87" s="242" t="s">
        <v>33</v>
      </c>
      <c r="K87" s="245" t="s">
        <v>32</v>
      </c>
      <c r="L87" s="246" t="s">
        <v>31</v>
      </c>
      <c r="M87" s="246" t="s">
        <v>30</v>
      </c>
      <c r="N87" s="247" t="s">
        <v>29</v>
      </c>
      <c r="O87" s="256" t="s">
        <v>28</v>
      </c>
      <c r="P87" s="244" t="s">
        <v>27</v>
      </c>
      <c r="Q87" s="244" t="s">
        <v>26</v>
      </c>
      <c r="R87" s="244" t="s">
        <v>25</v>
      </c>
      <c r="S87" s="244" t="s">
        <v>24</v>
      </c>
      <c r="T87" s="244" t="s">
        <v>23</v>
      </c>
    </row>
    <row r="88" spans="1:20" s="10" customFormat="1" ht="39" customHeight="1" x14ac:dyDescent="0.25">
      <c r="A88" s="15"/>
      <c r="B88" s="242"/>
      <c r="C88" s="242"/>
      <c r="D88" s="242"/>
      <c r="E88" s="242"/>
      <c r="F88" s="242"/>
      <c r="G88" s="242"/>
      <c r="H88" s="242"/>
      <c r="I88" s="242"/>
      <c r="J88" s="242"/>
      <c r="K88" s="245"/>
      <c r="L88" s="246"/>
      <c r="M88" s="246"/>
      <c r="N88" s="247"/>
      <c r="O88" s="256"/>
      <c r="P88" s="244"/>
      <c r="Q88" s="244"/>
      <c r="R88" s="244"/>
      <c r="S88" s="244"/>
      <c r="T88" s="244"/>
    </row>
    <row r="89" spans="1:20" s="10" customFormat="1" ht="30" customHeight="1" x14ac:dyDescent="0.25">
      <c r="A89" s="15"/>
      <c r="B89" s="29"/>
      <c r="C89" s="29" t="s">
        <v>11</v>
      </c>
      <c r="D89" s="29" t="s">
        <v>236</v>
      </c>
      <c r="E89" s="29" t="s">
        <v>235</v>
      </c>
      <c r="F89" s="29" t="s">
        <v>234</v>
      </c>
      <c r="G89" s="29" t="s">
        <v>233</v>
      </c>
      <c r="H89" s="29" t="s">
        <v>21</v>
      </c>
      <c r="I89" s="29"/>
      <c r="J89" s="29" t="s">
        <v>232</v>
      </c>
      <c r="K89" s="28"/>
      <c r="L89" s="28"/>
      <c r="M89" s="28"/>
      <c r="N89" s="28" t="s">
        <v>7</v>
      </c>
      <c r="O89" s="34"/>
      <c r="P89" s="33"/>
      <c r="Q89" s="33">
        <f>O89*P89</f>
        <v>0</v>
      </c>
      <c r="R89" s="26">
        <f>+Q89*5.5/100</f>
        <v>0</v>
      </c>
      <c r="S89" s="26">
        <f>R89+Q89</f>
        <v>0</v>
      </c>
      <c r="T89" s="26"/>
    </row>
    <row r="90" spans="1:20" s="21" customFormat="1" ht="26.25" customHeight="1" thickBot="1" x14ac:dyDescent="0.3">
      <c r="A90" s="23"/>
      <c r="B90" s="261" t="s">
        <v>231</v>
      </c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69">
        <f>SUM(Q89:Q89)</f>
        <v>0</v>
      </c>
      <c r="R90" s="69"/>
      <c r="S90" s="69">
        <f>SUM(S89:S89)</f>
        <v>0</v>
      </c>
      <c r="T90" s="69"/>
    </row>
    <row r="91" spans="1:20" s="10" customFormat="1" x14ac:dyDescent="0.25">
      <c r="A91" s="15"/>
      <c r="B91" s="68"/>
      <c r="C91" s="15"/>
      <c r="D91" s="15"/>
      <c r="E91" s="15"/>
      <c r="F91" s="15"/>
      <c r="G91" s="15"/>
      <c r="H91" s="15"/>
      <c r="I91" s="15"/>
      <c r="J91" s="15"/>
      <c r="K91" s="31"/>
      <c r="L91" s="31"/>
      <c r="M91" s="31"/>
      <c r="N91" s="31"/>
      <c r="O91" s="12"/>
      <c r="P91" s="20"/>
      <c r="Q91" s="20"/>
      <c r="R91" s="20"/>
      <c r="S91" s="20"/>
      <c r="T91" s="20"/>
    </row>
    <row r="92" spans="1:20" s="10" customFormat="1" ht="18.75" customHeight="1" thickBot="1" x14ac:dyDescent="0.3">
      <c r="A92" s="15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67"/>
      <c r="P92" s="30"/>
      <c r="Q92" s="30"/>
      <c r="R92" s="30"/>
      <c r="S92" s="30"/>
      <c r="T92" s="30"/>
    </row>
    <row r="93" spans="1:20" s="10" customFormat="1" ht="39" customHeight="1" thickBot="1" x14ac:dyDescent="0.3">
      <c r="A93" s="15"/>
      <c r="B93" s="262" t="s">
        <v>230</v>
      </c>
      <c r="C93" s="262"/>
      <c r="D93" s="262"/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  <c r="T93" s="262"/>
    </row>
    <row r="94" spans="1:20" s="10" customFormat="1" ht="12.75" customHeight="1" thickBot="1" x14ac:dyDescent="0.3">
      <c r="A94" s="15"/>
      <c r="B94" s="255" t="s">
        <v>41</v>
      </c>
      <c r="C94" s="255" t="s">
        <v>40</v>
      </c>
      <c r="D94" s="255" t="s">
        <v>39</v>
      </c>
      <c r="E94" s="255" t="s">
        <v>38</v>
      </c>
      <c r="F94" s="255" t="s">
        <v>37</v>
      </c>
      <c r="G94" s="255" t="s">
        <v>36</v>
      </c>
      <c r="H94" s="255" t="s">
        <v>35</v>
      </c>
      <c r="I94" s="255" t="s">
        <v>34</v>
      </c>
      <c r="J94" s="255" t="s">
        <v>33</v>
      </c>
      <c r="K94" s="245" t="s">
        <v>32</v>
      </c>
      <c r="L94" s="246" t="s">
        <v>31</v>
      </c>
      <c r="M94" s="246" t="s">
        <v>30</v>
      </c>
      <c r="N94" s="247" t="s">
        <v>29</v>
      </c>
      <c r="O94" s="256" t="s">
        <v>28</v>
      </c>
      <c r="P94" s="244" t="s">
        <v>27</v>
      </c>
      <c r="Q94" s="244" t="s">
        <v>26</v>
      </c>
      <c r="R94" s="244" t="s">
        <v>25</v>
      </c>
      <c r="S94" s="244" t="s">
        <v>24</v>
      </c>
      <c r="T94" s="244" t="s">
        <v>23</v>
      </c>
    </row>
    <row r="95" spans="1:20" s="10" customFormat="1" ht="58.5" customHeight="1" x14ac:dyDescent="0.25">
      <c r="A95" s="15"/>
      <c r="B95" s="255"/>
      <c r="C95" s="255"/>
      <c r="D95" s="255"/>
      <c r="E95" s="255"/>
      <c r="F95" s="255"/>
      <c r="G95" s="255"/>
      <c r="H95" s="255"/>
      <c r="I95" s="255"/>
      <c r="J95" s="255"/>
      <c r="K95" s="245"/>
      <c r="L95" s="246"/>
      <c r="M95" s="246"/>
      <c r="N95" s="247"/>
      <c r="O95" s="256"/>
      <c r="P95" s="244"/>
      <c r="Q95" s="244"/>
      <c r="R95" s="244"/>
      <c r="S95" s="244"/>
      <c r="T95" s="244"/>
    </row>
    <row r="96" spans="1:20" s="10" customFormat="1" ht="67.900000000000006" customHeight="1" x14ac:dyDescent="0.25">
      <c r="A96" s="15"/>
      <c r="B96" s="29"/>
      <c r="C96" s="29" t="s">
        <v>67</v>
      </c>
      <c r="D96" s="29" t="s">
        <v>160</v>
      </c>
      <c r="E96" s="29"/>
      <c r="F96" s="41"/>
      <c r="G96" s="41"/>
      <c r="H96" s="248" t="s">
        <v>21</v>
      </c>
      <c r="I96" s="29"/>
      <c r="J96" s="29"/>
      <c r="K96" s="28"/>
      <c r="L96" s="28"/>
      <c r="M96" s="28"/>
      <c r="N96" s="28"/>
      <c r="O96" s="34">
        <v>20</v>
      </c>
      <c r="P96" s="33"/>
      <c r="Q96" s="33">
        <f t="shared" ref="Q96:Q133" si="6">O96*P96</f>
        <v>0</v>
      </c>
      <c r="R96" s="26">
        <f t="shared" ref="R96:R133" si="7">+Q96*5.5/100</f>
        <v>0</v>
      </c>
      <c r="S96" s="33">
        <f t="shared" ref="S96:S133" si="8">SUM(Q96+R96)</f>
        <v>0</v>
      </c>
      <c r="T96" s="33"/>
    </row>
    <row r="97" spans="1:20" s="10" customFormat="1" ht="60.95" customHeight="1" x14ac:dyDescent="0.25">
      <c r="A97" s="15"/>
      <c r="B97" s="29"/>
      <c r="C97" s="29" t="s">
        <v>67</v>
      </c>
      <c r="D97" s="29" t="s">
        <v>229</v>
      </c>
      <c r="E97" s="29"/>
      <c r="F97" s="29"/>
      <c r="G97" s="29"/>
      <c r="H97" s="248"/>
      <c r="I97" s="29"/>
      <c r="J97" s="29"/>
      <c r="K97" s="28"/>
      <c r="L97" s="28"/>
      <c r="M97" s="28"/>
      <c r="N97" s="28"/>
      <c r="O97" s="34">
        <v>20</v>
      </c>
      <c r="P97" s="33"/>
      <c r="Q97" s="33">
        <f t="shared" si="6"/>
        <v>0</v>
      </c>
      <c r="R97" s="26">
        <f t="shared" si="7"/>
        <v>0</v>
      </c>
      <c r="S97" s="33">
        <f t="shared" si="8"/>
        <v>0</v>
      </c>
      <c r="T97" s="33"/>
    </row>
    <row r="98" spans="1:20" s="10" customFormat="1" ht="54" customHeight="1" x14ac:dyDescent="0.25">
      <c r="A98" s="15"/>
      <c r="B98" s="29"/>
      <c r="C98" s="29" t="s">
        <v>67</v>
      </c>
      <c r="D98" s="29" t="s">
        <v>148</v>
      </c>
      <c r="E98" s="29"/>
      <c r="F98" s="41" t="s">
        <v>228</v>
      </c>
      <c r="G98" s="41" t="s">
        <v>227</v>
      </c>
      <c r="H98" s="248"/>
      <c r="I98" s="29"/>
      <c r="J98" s="29"/>
      <c r="K98" s="28"/>
      <c r="L98" s="28"/>
      <c r="M98" s="28"/>
      <c r="N98" s="28"/>
      <c r="O98" s="34"/>
      <c r="P98" s="33"/>
      <c r="Q98" s="33">
        <f t="shared" si="6"/>
        <v>0</v>
      </c>
      <c r="R98" s="26">
        <f t="shared" si="7"/>
        <v>0</v>
      </c>
      <c r="S98" s="33">
        <f t="shared" si="8"/>
        <v>0</v>
      </c>
      <c r="T98" s="33"/>
    </row>
    <row r="99" spans="1:20" s="10" customFormat="1" ht="60.95" customHeight="1" x14ac:dyDescent="0.25">
      <c r="A99" s="15"/>
      <c r="B99" s="29"/>
      <c r="C99" s="29" t="s">
        <v>144</v>
      </c>
      <c r="D99" s="29" t="s">
        <v>143</v>
      </c>
      <c r="E99" s="29"/>
      <c r="F99" s="29" t="s">
        <v>141</v>
      </c>
      <c r="G99" s="29" t="s">
        <v>226</v>
      </c>
      <c r="H99" s="248"/>
      <c r="I99" s="29"/>
      <c r="J99" s="29"/>
      <c r="K99" s="28" t="s">
        <v>225</v>
      </c>
      <c r="L99" s="28"/>
      <c r="M99" s="28"/>
      <c r="N99" s="28" t="s">
        <v>7</v>
      </c>
      <c r="O99" s="34">
        <v>200</v>
      </c>
      <c r="P99" s="33"/>
      <c r="Q99" s="33">
        <f t="shared" si="6"/>
        <v>0</v>
      </c>
      <c r="R99" s="26">
        <f t="shared" si="7"/>
        <v>0</v>
      </c>
      <c r="S99" s="33">
        <f t="shared" si="8"/>
        <v>0</v>
      </c>
      <c r="T99" s="33"/>
    </row>
    <row r="100" spans="1:20" s="10" customFormat="1" ht="21" customHeight="1" x14ac:dyDescent="0.25">
      <c r="A100" s="15"/>
      <c r="B100" s="29"/>
      <c r="C100" s="29" t="s">
        <v>144</v>
      </c>
      <c r="D100" s="29" t="s">
        <v>148</v>
      </c>
      <c r="E100" s="29" t="s">
        <v>220</v>
      </c>
      <c r="F100" s="29" t="s">
        <v>224</v>
      </c>
      <c r="G100" s="29" t="s">
        <v>223</v>
      </c>
      <c r="H100" s="248"/>
      <c r="I100" s="29"/>
      <c r="J100" s="29"/>
      <c r="K100" s="28"/>
      <c r="L100" s="28"/>
      <c r="M100" s="28"/>
      <c r="N100" s="28"/>
      <c r="O100" s="34">
        <v>250</v>
      </c>
      <c r="P100" s="33"/>
      <c r="Q100" s="33">
        <f t="shared" si="6"/>
        <v>0</v>
      </c>
      <c r="R100" s="26">
        <f t="shared" si="7"/>
        <v>0</v>
      </c>
      <c r="S100" s="33">
        <f t="shared" si="8"/>
        <v>0</v>
      </c>
      <c r="T100" s="33"/>
    </row>
    <row r="101" spans="1:20" s="10" customFormat="1" ht="15" x14ac:dyDescent="0.25">
      <c r="A101" s="15"/>
      <c r="B101" s="29"/>
      <c r="C101" s="29" t="s">
        <v>144</v>
      </c>
      <c r="D101" s="29" t="s">
        <v>148</v>
      </c>
      <c r="E101" s="29" t="s">
        <v>220</v>
      </c>
      <c r="F101" s="29" t="s">
        <v>222</v>
      </c>
      <c r="G101" s="29" t="s">
        <v>221</v>
      </c>
      <c r="H101" s="248"/>
      <c r="I101" s="29"/>
      <c r="J101" s="29"/>
      <c r="K101" s="28"/>
      <c r="L101" s="28"/>
      <c r="M101" s="28"/>
      <c r="N101" s="28"/>
      <c r="O101" s="34"/>
      <c r="P101" s="33"/>
      <c r="Q101" s="33">
        <f t="shared" si="6"/>
        <v>0</v>
      </c>
      <c r="R101" s="26">
        <f t="shared" si="7"/>
        <v>0</v>
      </c>
      <c r="S101" s="33">
        <f t="shared" si="8"/>
        <v>0</v>
      </c>
      <c r="T101" s="33"/>
    </row>
    <row r="102" spans="1:20" s="10" customFormat="1" ht="15" x14ac:dyDescent="0.25">
      <c r="A102" s="15"/>
      <c r="B102" s="29"/>
      <c r="C102" s="29" t="s">
        <v>144</v>
      </c>
      <c r="D102" s="29" t="s">
        <v>148</v>
      </c>
      <c r="E102" s="29" t="s">
        <v>220</v>
      </c>
      <c r="F102" s="29" t="s">
        <v>211</v>
      </c>
      <c r="G102" s="29"/>
      <c r="H102" s="248"/>
      <c r="I102" s="29"/>
      <c r="J102" s="29"/>
      <c r="K102" s="28"/>
      <c r="L102" s="28"/>
      <c r="M102" s="28"/>
      <c r="N102" s="28"/>
      <c r="O102" s="34"/>
      <c r="P102" s="33"/>
      <c r="Q102" s="33">
        <f t="shared" si="6"/>
        <v>0</v>
      </c>
      <c r="R102" s="26">
        <f t="shared" si="7"/>
        <v>0</v>
      </c>
      <c r="S102" s="33">
        <f t="shared" si="8"/>
        <v>0</v>
      </c>
      <c r="T102" s="33"/>
    </row>
    <row r="103" spans="1:20" s="10" customFormat="1" ht="15" x14ac:dyDescent="0.25">
      <c r="A103" s="15"/>
      <c r="B103" s="29"/>
      <c r="C103" s="29" t="s">
        <v>144</v>
      </c>
      <c r="D103" s="29" t="s">
        <v>148</v>
      </c>
      <c r="E103" s="29" t="s">
        <v>220</v>
      </c>
      <c r="F103" s="66" t="s">
        <v>171</v>
      </c>
      <c r="G103" s="29"/>
      <c r="H103" s="248"/>
      <c r="I103" s="29"/>
      <c r="J103" s="29"/>
      <c r="K103" s="28"/>
      <c r="L103" s="28"/>
      <c r="M103" s="28"/>
      <c r="N103" s="28"/>
      <c r="O103" s="34"/>
      <c r="P103" s="33"/>
      <c r="Q103" s="33">
        <f t="shared" si="6"/>
        <v>0</v>
      </c>
      <c r="R103" s="26">
        <f t="shared" si="7"/>
        <v>0</v>
      </c>
      <c r="S103" s="33">
        <f t="shared" si="8"/>
        <v>0</v>
      </c>
      <c r="T103" s="33"/>
    </row>
    <row r="104" spans="1:20" s="10" customFormat="1" ht="73.5" customHeight="1" x14ac:dyDescent="0.25">
      <c r="A104" s="15"/>
      <c r="B104" s="57"/>
      <c r="C104" s="29" t="s">
        <v>144</v>
      </c>
      <c r="D104" s="29" t="s">
        <v>148</v>
      </c>
      <c r="E104" s="29" t="s">
        <v>220</v>
      </c>
      <c r="F104" s="29" t="s">
        <v>219</v>
      </c>
      <c r="G104" s="29" t="s">
        <v>196</v>
      </c>
      <c r="H104" s="248"/>
      <c r="I104" s="29"/>
      <c r="J104" s="29"/>
      <c r="K104" s="28"/>
      <c r="L104" s="28"/>
      <c r="M104" s="28"/>
      <c r="N104" s="28"/>
      <c r="O104" s="34"/>
      <c r="P104" s="33"/>
      <c r="Q104" s="33">
        <f t="shared" si="6"/>
        <v>0</v>
      </c>
      <c r="R104" s="26">
        <f t="shared" si="7"/>
        <v>0</v>
      </c>
      <c r="S104" s="33">
        <f t="shared" si="8"/>
        <v>0</v>
      </c>
      <c r="T104" s="33"/>
    </row>
    <row r="105" spans="1:20" s="10" customFormat="1" ht="73.5" customHeight="1" x14ac:dyDescent="0.25">
      <c r="A105" s="15"/>
      <c r="B105" s="57"/>
      <c r="C105" s="29" t="s">
        <v>218</v>
      </c>
      <c r="D105" s="29" t="s">
        <v>217</v>
      </c>
      <c r="E105" s="29" t="s">
        <v>166</v>
      </c>
      <c r="F105" s="29" t="s">
        <v>216</v>
      </c>
      <c r="G105" s="29"/>
      <c r="H105" s="248"/>
      <c r="I105" s="29"/>
      <c r="J105" s="29"/>
      <c r="K105" s="28"/>
      <c r="L105" s="28"/>
      <c r="M105" s="28"/>
      <c r="N105" s="28"/>
      <c r="O105" s="34"/>
      <c r="P105" s="33"/>
      <c r="Q105" s="33">
        <f t="shared" si="6"/>
        <v>0</v>
      </c>
      <c r="R105" s="26">
        <f t="shared" si="7"/>
        <v>0</v>
      </c>
      <c r="S105" s="33">
        <f t="shared" si="8"/>
        <v>0</v>
      </c>
      <c r="T105" s="33"/>
    </row>
    <row r="106" spans="1:20" s="10" customFormat="1" ht="15" x14ac:dyDescent="0.25">
      <c r="A106" s="15"/>
      <c r="B106" s="58"/>
      <c r="C106" s="29" t="s">
        <v>144</v>
      </c>
      <c r="D106" s="29" t="s">
        <v>215</v>
      </c>
      <c r="E106" s="29"/>
      <c r="F106" s="29"/>
      <c r="G106" s="29" t="s">
        <v>214</v>
      </c>
      <c r="H106" s="248"/>
      <c r="I106" s="29"/>
      <c r="J106" s="29"/>
      <c r="K106" s="28"/>
      <c r="L106" s="28"/>
      <c r="M106" s="28"/>
      <c r="N106" s="28"/>
      <c r="O106" s="34"/>
      <c r="P106" s="33"/>
      <c r="Q106" s="33">
        <f t="shared" si="6"/>
        <v>0</v>
      </c>
      <c r="R106" s="26">
        <f t="shared" si="7"/>
        <v>0</v>
      </c>
      <c r="S106" s="33">
        <f t="shared" si="8"/>
        <v>0</v>
      </c>
      <c r="T106" s="33"/>
    </row>
    <row r="107" spans="1:20" s="10" customFormat="1" ht="15" x14ac:dyDescent="0.25">
      <c r="A107" s="15"/>
      <c r="B107" s="58"/>
      <c r="C107" s="29" t="s">
        <v>144</v>
      </c>
      <c r="D107" s="29" t="s">
        <v>213</v>
      </c>
      <c r="E107" s="29"/>
      <c r="F107" s="29"/>
      <c r="G107" s="29" t="s">
        <v>187</v>
      </c>
      <c r="H107" s="248"/>
      <c r="I107" s="29"/>
      <c r="J107" s="29"/>
      <c r="K107" s="28"/>
      <c r="L107" s="28"/>
      <c r="M107" s="28"/>
      <c r="N107" s="28"/>
      <c r="O107" s="34"/>
      <c r="P107" s="33"/>
      <c r="Q107" s="33">
        <f t="shared" si="6"/>
        <v>0</v>
      </c>
      <c r="R107" s="26">
        <f t="shared" si="7"/>
        <v>0</v>
      </c>
      <c r="S107" s="33">
        <f t="shared" si="8"/>
        <v>0</v>
      </c>
      <c r="T107" s="33"/>
    </row>
    <row r="108" spans="1:20" s="10" customFormat="1" ht="15" x14ac:dyDescent="0.25">
      <c r="A108" s="15"/>
      <c r="B108" s="58"/>
      <c r="C108" s="29" t="s">
        <v>144</v>
      </c>
      <c r="D108" s="29" t="s">
        <v>163</v>
      </c>
      <c r="E108" s="29" t="s">
        <v>166</v>
      </c>
      <c r="F108" s="29" t="s">
        <v>212</v>
      </c>
      <c r="G108" s="29"/>
      <c r="H108" s="248"/>
      <c r="I108" s="29"/>
      <c r="J108" s="29"/>
      <c r="K108" s="28"/>
      <c r="L108" s="28"/>
      <c r="M108" s="28"/>
      <c r="N108" s="28"/>
      <c r="O108" s="34">
        <v>150</v>
      </c>
      <c r="P108" s="33"/>
      <c r="Q108" s="33">
        <f t="shared" si="6"/>
        <v>0</v>
      </c>
      <c r="R108" s="26">
        <f t="shared" si="7"/>
        <v>0</v>
      </c>
      <c r="S108" s="33">
        <f t="shared" si="8"/>
        <v>0</v>
      </c>
      <c r="T108" s="33"/>
    </row>
    <row r="109" spans="1:20" s="10" customFormat="1" ht="25.5" x14ac:dyDescent="0.25">
      <c r="A109" s="15"/>
      <c r="B109" s="58"/>
      <c r="C109" s="29" t="s">
        <v>180</v>
      </c>
      <c r="D109" s="29" t="s">
        <v>211</v>
      </c>
      <c r="E109" s="29" t="s">
        <v>166</v>
      </c>
      <c r="F109" s="29" t="s">
        <v>210</v>
      </c>
      <c r="G109" s="29" t="s">
        <v>209</v>
      </c>
      <c r="H109" s="248"/>
      <c r="I109" s="29"/>
      <c r="J109" s="29"/>
      <c r="K109" s="28"/>
      <c r="L109" s="28"/>
      <c r="M109" s="28"/>
      <c r="N109" s="28"/>
      <c r="O109" s="34">
        <v>300</v>
      </c>
      <c r="P109" s="33"/>
      <c r="Q109" s="33">
        <f t="shared" si="6"/>
        <v>0</v>
      </c>
      <c r="R109" s="26">
        <f t="shared" si="7"/>
        <v>0</v>
      </c>
      <c r="S109" s="33">
        <f t="shared" si="8"/>
        <v>0</v>
      </c>
      <c r="T109" s="33"/>
    </row>
    <row r="110" spans="1:20" s="10" customFormat="1" ht="22.9" customHeight="1" x14ac:dyDescent="0.25">
      <c r="A110" s="15"/>
      <c r="B110" s="58"/>
      <c r="C110" s="29" t="s">
        <v>180</v>
      </c>
      <c r="D110" s="29" t="s">
        <v>174</v>
      </c>
      <c r="E110" s="29"/>
      <c r="F110" s="41" t="s">
        <v>208</v>
      </c>
      <c r="G110" s="29"/>
      <c r="H110" s="248"/>
      <c r="I110" s="29"/>
      <c r="J110" s="29"/>
      <c r="K110" s="28"/>
      <c r="L110" s="28"/>
      <c r="M110" s="28"/>
      <c r="N110" s="28" t="s">
        <v>7</v>
      </c>
      <c r="O110" s="34"/>
      <c r="P110" s="33"/>
      <c r="Q110" s="33">
        <f t="shared" si="6"/>
        <v>0</v>
      </c>
      <c r="R110" s="26">
        <f t="shared" si="7"/>
        <v>0</v>
      </c>
      <c r="S110" s="33">
        <f t="shared" si="8"/>
        <v>0</v>
      </c>
      <c r="T110" s="33"/>
    </row>
    <row r="111" spans="1:20" s="10" customFormat="1" ht="15" x14ac:dyDescent="0.25">
      <c r="A111" s="15"/>
      <c r="B111" s="58"/>
      <c r="C111" s="29" t="s">
        <v>180</v>
      </c>
      <c r="D111" s="29" t="s">
        <v>207</v>
      </c>
      <c r="E111" s="29"/>
      <c r="F111" s="41" t="s">
        <v>206</v>
      </c>
      <c r="G111" s="29"/>
      <c r="H111" s="248"/>
      <c r="I111" s="29"/>
      <c r="J111" s="29"/>
      <c r="K111" s="28"/>
      <c r="L111" s="28"/>
      <c r="M111" s="28"/>
      <c r="N111" s="28"/>
      <c r="O111" s="34"/>
      <c r="P111" s="33"/>
      <c r="Q111" s="33">
        <f t="shared" si="6"/>
        <v>0</v>
      </c>
      <c r="R111" s="26">
        <f t="shared" si="7"/>
        <v>0</v>
      </c>
      <c r="S111" s="33">
        <f t="shared" si="8"/>
        <v>0</v>
      </c>
      <c r="T111" s="33"/>
    </row>
    <row r="112" spans="1:20" s="10" customFormat="1" ht="15" x14ac:dyDescent="0.25">
      <c r="A112" s="15"/>
      <c r="B112" s="58"/>
      <c r="C112" s="29" t="s">
        <v>180</v>
      </c>
      <c r="D112" s="29" t="s">
        <v>205</v>
      </c>
      <c r="E112" s="29" t="s">
        <v>204</v>
      </c>
      <c r="F112" s="29"/>
      <c r="G112" s="29"/>
      <c r="H112" s="248"/>
      <c r="I112" s="29"/>
      <c r="J112" s="29"/>
      <c r="K112" s="28"/>
      <c r="L112" s="28"/>
      <c r="M112" s="28"/>
      <c r="N112" s="28"/>
      <c r="O112" s="34">
        <v>200</v>
      </c>
      <c r="P112" s="33"/>
      <c r="Q112" s="33">
        <f t="shared" si="6"/>
        <v>0</v>
      </c>
      <c r="R112" s="26">
        <f t="shared" si="7"/>
        <v>0</v>
      </c>
      <c r="S112" s="33">
        <f t="shared" si="8"/>
        <v>0</v>
      </c>
      <c r="T112" s="33"/>
    </row>
    <row r="113" spans="1:20" s="10" customFormat="1" ht="30" customHeight="1" x14ac:dyDescent="0.25">
      <c r="A113" s="15"/>
      <c r="B113" s="58"/>
      <c r="C113" s="29" t="s">
        <v>180</v>
      </c>
      <c r="D113" s="29" t="s">
        <v>203</v>
      </c>
      <c r="E113" s="29"/>
      <c r="F113" s="29"/>
      <c r="G113" s="29" t="s">
        <v>194</v>
      </c>
      <c r="H113" s="248"/>
      <c r="I113" s="29"/>
      <c r="J113" s="29"/>
      <c r="K113" s="28"/>
      <c r="L113" s="28"/>
      <c r="M113" s="28"/>
      <c r="N113" s="28"/>
      <c r="O113" s="34"/>
      <c r="P113" s="33"/>
      <c r="Q113" s="33">
        <f t="shared" si="6"/>
        <v>0</v>
      </c>
      <c r="R113" s="26">
        <f t="shared" si="7"/>
        <v>0</v>
      </c>
      <c r="S113" s="33">
        <f t="shared" si="8"/>
        <v>0</v>
      </c>
      <c r="T113" s="33"/>
    </row>
    <row r="114" spans="1:20" s="10" customFormat="1" ht="51.95" customHeight="1" x14ac:dyDescent="0.25">
      <c r="A114" s="15"/>
      <c r="B114" s="58"/>
      <c r="C114" s="29" t="s">
        <v>180</v>
      </c>
      <c r="D114" s="29" t="s">
        <v>202</v>
      </c>
      <c r="E114" s="29"/>
      <c r="F114" s="41" t="s">
        <v>201</v>
      </c>
      <c r="G114" s="29"/>
      <c r="H114" s="248"/>
      <c r="I114" s="29"/>
      <c r="J114" s="29"/>
      <c r="K114" s="28"/>
      <c r="L114" s="28"/>
      <c r="M114" s="28"/>
      <c r="N114" s="28"/>
      <c r="O114" s="34">
        <v>150</v>
      </c>
      <c r="P114" s="33"/>
      <c r="Q114" s="33">
        <f t="shared" si="6"/>
        <v>0</v>
      </c>
      <c r="R114" s="26">
        <f t="shared" si="7"/>
        <v>0</v>
      </c>
      <c r="S114" s="33">
        <f t="shared" si="8"/>
        <v>0</v>
      </c>
      <c r="T114" s="33"/>
    </row>
    <row r="115" spans="1:20" s="10" customFormat="1" ht="15" x14ac:dyDescent="0.25">
      <c r="A115" s="15"/>
      <c r="B115" s="58"/>
      <c r="C115" s="29" t="s">
        <v>180</v>
      </c>
      <c r="D115" s="29" t="s">
        <v>200</v>
      </c>
      <c r="E115" s="29"/>
      <c r="F115" s="41" t="s">
        <v>199</v>
      </c>
      <c r="G115" s="29" t="s">
        <v>198</v>
      </c>
      <c r="H115" s="248"/>
      <c r="I115" s="29"/>
      <c r="J115" s="29"/>
      <c r="K115" s="28"/>
      <c r="L115" s="28"/>
      <c r="M115" s="28"/>
      <c r="N115" s="28"/>
      <c r="O115" s="34">
        <v>150</v>
      </c>
      <c r="P115" s="33"/>
      <c r="Q115" s="33">
        <f t="shared" si="6"/>
        <v>0</v>
      </c>
      <c r="R115" s="26">
        <f t="shared" si="7"/>
        <v>0</v>
      </c>
      <c r="S115" s="33">
        <f t="shared" si="8"/>
        <v>0</v>
      </c>
      <c r="T115" s="33"/>
    </row>
    <row r="116" spans="1:20" s="10" customFormat="1" ht="15" x14ac:dyDescent="0.25">
      <c r="A116" s="15"/>
      <c r="B116" s="58"/>
      <c r="C116" s="29" t="s">
        <v>180</v>
      </c>
      <c r="D116" s="29" t="s">
        <v>197</v>
      </c>
      <c r="E116" s="29"/>
      <c r="F116" s="29"/>
      <c r="G116" s="29" t="s">
        <v>196</v>
      </c>
      <c r="H116" s="248"/>
      <c r="I116" s="29"/>
      <c r="J116" s="29"/>
      <c r="K116" s="28"/>
      <c r="L116" s="28"/>
      <c r="M116" s="28"/>
      <c r="N116" s="28"/>
      <c r="O116" s="34">
        <v>50</v>
      </c>
      <c r="P116" s="33"/>
      <c r="Q116" s="33">
        <f t="shared" si="6"/>
        <v>0</v>
      </c>
      <c r="R116" s="26">
        <f t="shared" si="7"/>
        <v>0</v>
      </c>
      <c r="S116" s="33">
        <f t="shared" si="8"/>
        <v>0</v>
      </c>
      <c r="T116" s="33"/>
    </row>
    <row r="117" spans="1:20" s="10" customFormat="1" ht="15" x14ac:dyDescent="0.25">
      <c r="A117" s="15"/>
      <c r="B117" s="58"/>
      <c r="C117" s="29" t="s">
        <v>180</v>
      </c>
      <c r="D117" s="29" t="s">
        <v>195</v>
      </c>
      <c r="E117" s="29"/>
      <c r="F117" s="29"/>
      <c r="G117" s="29" t="s">
        <v>194</v>
      </c>
      <c r="H117" s="248"/>
      <c r="I117" s="29"/>
      <c r="J117" s="29"/>
      <c r="K117" s="28"/>
      <c r="L117" s="28"/>
      <c r="M117" s="28"/>
      <c r="N117" s="28"/>
      <c r="O117" s="34"/>
      <c r="P117" s="33"/>
      <c r="Q117" s="33">
        <f t="shared" si="6"/>
        <v>0</v>
      </c>
      <c r="R117" s="26">
        <f t="shared" si="7"/>
        <v>0</v>
      </c>
      <c r="S117" s="33">
        <f t="shared" si="8"/>
        <v>0</v>
      </c>
      <c r="T117" s="33"/>
    </row>
    <row r="118" spans="1:20" s="10" customFormat="1" ht="38.25" x14ac:dyDescent="0.25">
      <c r="A118" s="15"/>
      <c r="B118" s="29"/>
      <c r="C118" s="29" t="s">
        <v>180</v>
      </c>
      <c r="D118" s="29" t="s">
        <v>163</v>
      </c>
      <c r="E118" s="29" t="s">
        <v>166</v>
      </c>
      <c r="F118" s="60" t="s">
        <v>193</v>
      </c>
      <c r="G118" s="41" t="s">
        <v>192</v>
      </c>
      <c r="H118" s="248"/>
      <c r="I118" s="65" t="s">
        <v>191</v>
      </c>
      <c r="J118" s="29"/>
      <c r="K118" s="28"/>
      <c r="L118" s="28"/>
      <c r="M118" s="28"/>
      <c r="N118" s="28"/>
      <c r="O118" s="34">
        <v>150</v>
      </c>
      <c r="P118" s="33"/>
      <c r="Q118" s="33">
        <f t="shared" si="6"/>
        <v>0</v>
      </c>
      <c r="R118" s="26">
        <f t="shared" si="7"/>
        <v>0</v>
      </c>
      <c r="S118" s="33">
        <f t="shared" si="8"/>
        <v>0</v>
      </c>
      <c r="T118" s="33"/>
    </row>
    <row r="119" spans="1:20" s="10" customFormat="1" ht="15" x14ac:dyDescent="0.25">
      <c r="A119" s="15"/>
      <c r="B119" s="29"/>
      <c r="C119" s="29" t="s">
        <v>180</v>
      </c>
      <c r="D119" s="29" t="s">
        <v>171</v>
      </c>
      <c r="E119" s="29" t="s">
        <v>166</v>
      </c>
      <c r="F119" s="29" t="s">
        <v>188</v>
      </c>
      <c r="G119" s="29" t="s">
        <v>190</v>
      </c>
      <c r="H119" s="248"/>
      <c r="I119" s="29"/>
      <c r="J119" s="29"/>
      <c r="K119" s="28"/>
      <c r="L119" s="28"/>
      <c r="M119" s="28"/>
      <c r="N119" s="28"/>
      <c r="O119" s="34">
        <v>250</v>
      </c>
      <c r="P119" s="33"/>
      <c r="Q119" s="33">
        <f t="shared" si="6"/>
        <v>0</v>
      </c>
      <c r="R119" s="26">
        <f t="shared" si="7"/>
        <v>0</v>
      </c>
      <c r="S119" s="33">
        <f t="shared" si="8"/>
        <v>0</v>
      </c>
      <c r="T119" s="33"/>
    </row>
    <row r="120" spans="1:20" s="10" customFormat="1" ht="42.95" customHeight="1" x14ac:dyDescent="0.25">
      <c r="A120" s="15"/>
      <c r="B120" s="29"/>
      <c r="C120" s="29" t="s">
        <v>180</v>
      </c>
      <c r="D120" s="29" t="s">
        <v>189</v>
      </c>
      <c r="E120" s="29" t="s">
        <v>166</v>
      </c>
      <c r="F120" s="29" t="s">
        <v>188</v>
      </c>
      <c r="G120" s="29" t="s">
        <v>187</v>
      </c>
      <c r="H120" s="248"/>
      <c r="I120" s="29"/>
      <c r="J120" s="29"/>
      <c r="K120" s="28"/>
      <c r="L120" s="28"/>
      <c r="M120" s="28"/>
      <c r="N120" s="28"/>
      <c r="O120" s="34"/>
      <c r="P120" s="33"/>
      <c r="Q120" s="33">
        <f t="shared" si="6"/>
        <v>0</v>
      </c>
      <c r="R120" s="26">
        <f t="shared" si="7"/>
        <v>0</v>
      </c>
      <c r="S120" s="33">
        <f t="shared" si="8"/>
        <v>0</v>
      </c>
      <c r="T120" s="33"/>
    </row>
    <row r="121" spans="1:20" s="10" customFormat="1" ht="15" x14ac:dyDescent="0.25">
      <c r="A121" s="15"/>
      <c r="B121" s="29"/>
      <c r="C121" s="29" t="s">
        <v>180</v>
      </c>
      <c r="D121" s="29" t="s">
        <v>186</v>
      </c>
      <c r="E121" s="29" t="s">
        <v>166</v>
      </c>
      <c r="F121" s="41" t="s">
        <v>185</v>
      </c>
      <c r="G121" s="29" t="s">
        <v>184</v>
      </c>
      <c r="H121" s="248"/>
      <c r="I121" s="29"/>
      <c r="J121" s="29"/>
      <c r="K121" s="28"/>
      <c r="L121" s="28"/>
      <c r="M121" s="28"/>
      <c r="N121" s="28"/>
      <c r="O121" s="34"/>
      <c r="P121" s="33"/>
      <c r="Q121" s="33">
        <f t="shared" si="6"/>
        <v>0</v>
      </c>
      <c r="R121" s="26">
        <f t="shared" si="7"/>
        <v>0</v>
      </c>
      <c r="S121" s="33">
        <f t="shared" si="8"/>
        <v>0</v>
      </c>
      <c r="T121" s="33"/>
    </row>
    <row r="122" spans="1:20" s="10" customFormat="1" ht="15" x14ac:dyDescent="0.25">
      <c r="A122" s="15"/>
      <c r="B122" s="29"/>
      <c r="C122" s="29" t="s">
        <v>180</v>
      </c>
      <c r="D122" s="29" t="s">
        <v>183</v>
      </c>
      <c r="E122" s="29"/>
      <c r="F122" s="29"/>
      <c r="G122" s="29"/>
      <c r="H122" s="248"/>
      <c r="I122" s="29"/>
      <c r="J122" s="29"/>
      <c r="K122" s="28"/>
      <c r="L122" s="28"/>
      <c r="M122" s="28"/>
      <c r="N122" s="28"/>
      <c r="O122" s="34"/>
      <c r="P122" s="33"/>
      <c r="Q122" s="33">
        <f t="shared" si="6"/>
        <v>0</v>
      </c>
      <c r="R122" s="26">
        <f t="shared" si="7"/>
        <v>0</v>
      </c>
      <c r="S122" s="33">
        <f t="shared" si="8"/>
        <v>0</v>
      </c>
      <c r="T122" s="33"/>
    </row>
    <row r="123" spans="1:20" s="10" customFormat="1" ht="15" x14ac:dyDescent="0.25">
      <c r="A123" s="15"/>
      <c r="B123" s="29"/>
      <c r="C123" s="29" t="s">
        <v>180</v>
      </c>
      <c r="D123" s="29" t="s">
        <v>182</v>
      </c>
      <c r="E123" s="29"/>
      <c r="F123" s="29"/>
      <c r="G123" s="29" t="s">
        <v>181</v>
      </c>
      <c r="H123" s="248"/>
      <c r="I123" s="29"/>
      <c r="J123" s="29"/>
      <c r="K123" s="28"/>
      <c r="L123" s="28"/>
      <c r="M123" s="28"/>
      <c r="N123" s="28"/>
      <c r="O123" s="34"/>
      <c r="P123" s="33"/>
      <c r="Q123" s="33">
        <f t="shared" si="6"/>
        <v>0</v>
      </c>
      <c r="R123" s="26">
        <f t="shared" si="7"/>
        <v>0</v>
      </c>
      <c r="S123" s="33">
        <f t="shared" si="8"/>
        <v>0</v>
      </c>
      <c r="T123" s="33"/>
    </row>
    <row r="124" spans="1:20" s="10" customFormat="1" ht="34.9" customHeight="1" x14ac:dyDescent="0.25">
      <c r="A124" s="15"/>
      <c r="B124" s="29"/>
      <c r="C124" s="29" t="s">
        <v>175</v>
      </c>
      <c r="D124" s="29" t="s">
        <v>177</v>
      </c>
      <c r="E124" s="29" t="s">
        <v>176</v>
      </c>
      <c r="F124" s="29" t="s">
        <v>169</v>
      </c>
      <c r="G124" s="29" t="s">
        <v>172</v>
      </c>
      <c r="H124" s="248"/>
      <c r="I124" s="29"/>
      <c r="J124" s="29"/>
      <c r="K124" s="28"/>
      <c r="L124" s="28"/>
      <c r="M124" s="28"/>
      <c r="N124" s="28"/>
      <c r="O124" s="34">
        <v>50</v>
      </c>
      <c r="P124" s="33"/>
      <c r="Q124" s="33">
        <f t="shared" si="6"/>
        <v>0</v>
      </c>
      <c r="R124" s="26">
        <f t="shared" si="7"/>
        <v>0</v>
      </c>
      <c r="S124" s="33">
        <f t="shared" si="8"/>
        <v>0</v>
      </c>
      <c r="T124" s="33"/>
    </row>
    <row r="125" spans="1:20" s="10" customFormat="1" ht="15" x14ac:dyDescent="0.25">
      <c r="A125" s="15"/>
      <c r="B125" s="29"/>
      <c r="C125" s="29" t="s">
        <v>175</v>
      </c>
      <c r="D125" s="29" t="s">
        <v>174</v>
      </c>
      <c r="E125" s="29"/>
      <c r="F125" s="29"/>
      <c r="G125" s="29"/>
      <c r="H125" s="248"/>
      <c r="I125" s="29"/>
      <c r="J125" s="29"/>
      <c r="K125" s="28"/>
      <c r="L125" s="28"/>
      <c r="M125" s="28"/>
      <c r="N125" s="28"/>
      <c r="O125" s="34"/>
      <c r="P125" s="33"/>
      <c r="Q125" s="33">
        <f t="shared" si="6"/>
        <v>0</v>
      </c>
      <c r="R125" s="26">
        <f t="shared" si="7"/>
        <v>0</v>
      </c>
      <c r="S125" s="33">
        <f t="shared" si="8"/>
        <v>0</v>
      </c>
      <c r="T125" s="33"/>
    </row>
    <row r="126" spans="1:20" s="10" customFormat="1" ht="52.9" customHeight="1" x14ac:dyDescent="0.25">
      <c r="A126" s="15"/>
      <c r="B126" s="29"/>
      <c r="C126" s="29" t="s">
        <v>167</v>
      </c>
      <c r="D126" s="29" t="s">
        <v>173</v>
      </c>
      <c r="E126" s="29" t="s">
        <v>170</v>
      </c>
      <c r="F126" s="29" t="s">
        <v>169</v>
      </c>
      <c r="G126" s="29" t="s">
        <v>172</v>
      </c>
      <c r="H126" s="248"/>
      <c r="I126" s="29"/>
      <c r="J126" s="29"/>
      <c r="K126" s="28"/>
      <c r="L126" s="28"/>
      <c r="M126" s="28"/>
      <c r="N126" s="28"/>
      <c r="O126" s="34"/>
      <c r="P126" s="33"/>
      <c r="Q126" s="33">
        <f t="shared" si="6"/>
        <v>0</v>
      </c>
      <c r="R126" s="26">
        <f t="shared" si="7"/>
        <v>0</v>
      </c>
      <c r="S126" s="33">
        <f t="shared" si="8"/>
        <v>0</v>
      </c>
      <c r="T126" s="33"/>
    </row>
    <row r="127" spans="1:20" s="10" customFormat="1" ht="52.9" customHeight="1" x14ac:dyDescent="0.25">
      <c r="A127" s="15"/>
      <c r="B127" s="29"/>
      <c r="C127" s="29" t="s">
        <v>167</v>
      </c>
      <c r="D127" s="29" t="s">
        <v>171</v>
      </c>
      <c r="E127" s="29" t="s">
        <v>170</v>
      </c>
      <c r="F127" s="29" t="s">
        <v>169</v>
      </c>
      <c r="G127" s="60" t="s">
        <v>168</v>
      </c>
      <c r="H127" s="248"/>
      <c r="I127" s="29"/>
      <c r="J127" s="29"/>
      <c r="K127" s="28"/>
      <c r="L127" s="28"/>
      <c r="M127" s="28"/>
      <c r="N127" s="28"/>
      <c r="O127" s="34"/>
      <c r="P127" s="33"/>
      <c r="Q127" s="33">
        <f t="shared" si="6"/>
        <v>0</v>
      </c>
      <c r="R127" s="26">
        <f t="shared" si="7"/>
        <v>0</v>
      </c>
      <c r="S127" s="33">
        <f t="shared" si="8"/>
        <v>0</v>
      </c>
      <c r="T127" s="33"/>
    </row>
    <row r="128" spans="1:20" s="10" customFormat="1" ht="15" x14ac:dyDescent="0.25">
      <c r="A128" s="15"/>
      <c r="B128" s="29"/>
      <c r="C128" s="29" t="s">
        <v>167</v>
      </c>
      <c r="D128" s="29" t="s">
        <v>148</v>
      </c>
      <c r="E128" s="29" t="s">
        <v>166</v>
      </c>
      <c r="F128" s="29" t="s">
        <v>165</v>
      </c>
      <c r="G128" s="29" t="s">
        <v>164</v>
      </c>
      <c r="H128" s="248"/>
      <c r="I128" s="29"/>
      <c r="J128" s="29"/>
      <c r="K128" s="28"/>
      <c r="L128" s="28"/>
      <c r="M128" s="28"/>
      <c r="N128" s="28"/>
      <c r="O128" s="34">
        <v>60</v>
      </c>
      <c r="P128" s="33"/>
      <c r="Q128" s="33">
        <f t="shared" si="6"/>
        <v>0</v>
      </c>
      <c r="R128" s="26">
        <f t="shared" si="7"/>
        <v>0</v>
      </c>
      <c r="S128" s="33">
        <f t="shared" si="8"/>
        <v>0</v>
      </c>
      <c r="T128" s="33"/>
    </row>
    <row r="129" spans="1:20" s="10" customFormat="1" ht="33" customHeight="1" x14ac:dyDescent="0.25">
      <c r="A129" s="15"/>
      <c r="B129" s="29"/>
      <c r="C129" s="59" t="s">
        <v>72</v>
      </c>
      <c r="D129" s="29" t="s">
        <v>163</v>
      </c>
      <c r="E129" s="29" t="s">
        <v>162</v>
      </c>
      <c r="F129" s="29" t="s">
        <v>158</v>
      </c>
      <c r="G129" s="29" t="s">
        <v>161</v>
      </c>
      <c r="H129" s="248"/>
      <c r="I129" s="29"/>
      <c r="J129" s="29"/>
      <c r="K129" s="28"/>
      <c r="L129" s="28"/>
      <c r="M129" s="28"/>
      <c r="N129" s="28"/>
      <c r="O129" s="34"/>
      <c r="P129" s="33"/>
      <c r="Q129" s="33">
        <f t="shared" si="6"/>
        <v>0</v>
      </c>
      <c r="R129" s="26">
        <f t="shared" si="7"/>
        <v>0</v>
      </c>
      <c r="S129" s="33">
        <f t="shared" si="8"/>
        <v>0</v>
      </c>
      <c r="T129" s="33"/>
    </row>
    <row r="130" spans="1:20" s="10" customFormat="1" ht="33.950000000000003" customHeight="1" x14ac:dyDescent="0.25">
      <c r="A130" s="15"/>
      <c r="B130" s="29"/>
      <c r="C130" s="29" t="s">
        <v>72</v>
      </c>
      <c r="D130" s="29" t="s">
        <v>160</v>
      </c>
      <c r="E130" s="29" t="s">
        <v>159</v>
      </c>
      <c r="F130" s="29" t="s">
        <v>158</v>
      </c>
      <c r="G130" s="29" t="s">
        <v>157</v>
      </c>
      <c r="H130" s="248"/>
      <c r="I130" s="29"/>
      <c r="J130" s="29"/>
      <c r="K130" s="28"/>
      <c r="L130" s="28"/>
      <c r="M130" s="28"/>
      <c r="N130" s="28"/>
      <c r="O130" s="34">
        <v>50</v>
      </c>
      <c r="P130" s="33"/>
      <c r="Q130" s="33">
        <f t="shared" si="6"/>
        <v>0</v>
      </c>
      <c r="R130" s="26">
        <f t="shared" si="7"/>
        <v>0</v>
      </c>
      <c r="S130" s="33">
        <f t="shared" si="8"/>
        <v>0</v>
      </c>
      <c r="T130" s="33"/>
    </row>
    <row r="131" spans="1:20" s="10" customFormat="1" ht="75.95" customHeight="1" x14ac:dyDescent="0.25">
      <c r="A131" s="15"/>
      <c r="B131" s="58"/>
      <c r="C131" s="29" t="s">
        <v>156</v>
      </c>
      <c r="D131" s="29" t="s">
        <v>155</v>
      </c>
      <c r="E131" s="29"/>
      <c r="F131" s="41" t="s">
        <v>154</v>
      </c>
      <c r="G131" s="29" t="s">
        <v>153</v>
      </c>
      <c r="H131" s="248"/>
      <c r="I131" s="29"/>
      <c r="J131" s="29"/>
      <c r="K131" s="28"/>
      <c r="L131" s="28"/>
      <c r="M131" s="28"/>
      <c r="N131" s="28"/>
      <c r="O131" s="34"/>
      <c r="P131" s="33"/>
      <c r="Q131" s="33">
        <f t="shared" si="6"/>
        <v>0</v>
      </c>
      <c r="R131" s="26">
        <f t="shared" si="7"/>
        <v>0</v>
      </c>
      <c r="S131" s="33">
        <f t="shared" si="8"/>
        <v>0</v>
      </c>
      <c r="T131" s="33"/>
    </row>
    <row r="132" spans="1:20" s="10" customFormat="1" ht="63" customHeight="1" x14ac:dyDescent="0.25">
      <c r="A132" s="15"/>
      <c r="B132" s="57"/>
      <c r="C132" s="29" t="s">
        <v>152</v>
      </c>
      <c r="D132" s="29" t="s">
        <v>151</v>
      </c>
      <c r="E132" s="29"/>
      <c r="F132" s="29"/>
      <c r="G132" s="29" t="s">
        <v>150</v>
      </c>
      <c r="H132" s="248"/>
      <c r="I132" s="29"/>
      <c r="J132" s="29"/>
      <c r="K132" s="28"/>
      <c r="L132" s="28"/>
      <c r="M132" s="28"/>
      <c r="N132" s="28"/>
      <c r="O132" s="34"/>
      <c r="P132" s="33"/>
      <c r="Q132" s="33">
        <f t="shared" si="6"/>
        <v>0</v>
      </c>
      <c r="R132" s="26">
        <f t="shared" si="7"/>
        <v>0</v>
      </c>
      <c r="S132" s="33">
        <f t="shared" si="8"/>
        <v>0</v>
      </c>
      <c r="T132" s="33"/>
    </row>
    <row r="133" spans="1:20" s="10" customFormat="1" ht="45.75" customHeight="1" x14ac:dyDescent="0.25">
      <c r="A133" s="15"/>
      <c r="B133" s="56"/>
      <c r="C133" s="29" t="s">
        <v>149</v>
      </c>
      <c r="D133" s="29" t="s">
        <v>148</v>
      </c>
      <c r="E133" s="29"/>
      <c r="F133" s="29"/>
      <c r="G133" s="29" t="s">
        <v>147</v>
      </c>
      <c r="H133" s="248"/>
      <c r="I133" s="29"/>
      <c r="J133" s="29"/>
      <c r="K133" s="28"/>
      <c r="L133" s="28"/>
      <c r="M133" s="28"/>
      <c r="N133" s="28"/>
      <c r="O133" s="34">
        <v>50</v>
      </c>
      <c r="P133" s="33"/>
      <c r="Q133" s="33">
        <f t="shared" si="6"/>
        <v>0</v>
      </c>
      <c r="R133" s="26">
        <f t="shared" si="7"/>
        <v>0</v>
      </c>
      <c r="S133" s="33">
        <f t="shared" si="8"/>
        <v>0</v>
      </c>
      <c r="T133" s="33"/>
    </row>
    <row r="134" spans="1:20" s="21" customFormat="1" ht="39" customHeight="1" thickBot="1" x14ac:dyDescent="0.3">
      <c r="A134" s="23"/>
      <c r="B134" s="263" t="s">
        <v>146</v>
      </c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55">
        <f>SUM(Q94:Q133)</f>
        <v>0</v>
      </c>
      <c r="R134" s="55"/>
      <c r="S134" s="55">
        <f>SUM(S94:S133)</f>
        <v>0</v>
      </c>
      <c r="T134" s="55"/>
    </row>
    <row r="135" spans="1:20" s="10" customFormat="1" ht="13.5" thickBot="1" x14ac:dyDescent="0.3">
      <c r="A135" s="15"/>
      <c r="B135" s="15"/>
      <c r="C135" s="15"/>
      <c r="D135" s="15"/>
      <c r="E135" s="15"/>
      <c r="F135" s="15"/>
      <c r="G135" s="15"/>
      <c r="H135" s="15"/>
      <c r="I135" s="14"/>
      <c r="J135" s="14"/>
      <c r="K135" s="13"/>
      <c r="L135" s="13"/>
      <c r="M135" s="13"/>
      <c r="N135" s="13"/>
      <c r="O135" s="12"/>
      <c r="P135" s="20"/>
      <c r="Q135" s="20"/>
      <c r="R135" s="20"/>
      <c r="S135" s="20"/>
      <c r="T135" s="20"/>
    </row>
    <row r="136" spans="1:20" s="10" customFormat="1" ht="35.25" customHeight="1" thickBot="1" x14ac:dyDescent="0.3">
      <c r="A136" s="15"/>
      <c r="B136" s="262" t="s">
        <v>145</v>
      </c>
      <c r="C136" s="262"/>
      <c r="D136" s="262"/>
      <c r="E136" s="262"/>
      <c r="F136" s="262"/>
      <c r="G136" s="262"/>
      <c r="H136" s="262"/>
      <c r="I136" s="262"/>
      <c r="J136" s="262"/>
      <c r="K136" s="262"/>
      <c r="L136" s="262"/>
      <c r="M136" s="262"/>
      <c r="N136" s="262"/>
      <c r="O136" s="262"/>
      <c r="P136" s="262"/>
      <c r="Q136" s="262"/>
      <c r="R136" s="262"/>
      <c r="S136" s="262"/>
      <c r="T136" s="262"/>
    </row>
    <row r="137" spans="1:20" s="10" customFormat="1" ht="12.75" customHeight="1" thickBot="1" x14ac:dyDescent="0.3">
      <c r="A137" s="15"/>
      <c r="B137" s="255" t="s">
        <v>41</v>
      </c>
      <c r="C137" s="255" t="s">
        <v>40</v>
      </c>
      <c r="D137" s="255" t="s">
        <v>39</v>
      </c>
      <c r="E137" s="255" t="s">
        <v>38</v>
      </c>
      <c r="F137" s="255" t="s">
        <v>37</v>
      </c>
      <c r="G137" s="255" t="s">
        <v>36</v>
      </c>
      <c r="H137" s="255" t="s">
        <v>35</v>
      </c>
      <c r="I137" s="255" t="s">
        <v>34</v>
      </c>
      <c r="J137" s="255" t="s">
        <v>33</v>
      </c>
      <c r="K137" s="245" t="s">
        <v>32</v>
      </c>
      <c r="L137" s="246" t="s">
        <v>31</v>
      </c>
      <c r="M137" s="246" t="s">
        <v>30</v>
      </c>
      <c r="N137" s="247" t="s">
        <v>29</v>
      </c>
      <c r="O137" s="256" t="s">
        <v>28</v>
      </c>
      <c r="P137" s="244" t="s">
        <v>27</v>
      </c>
      <c r="Q137" s="244" t="s">
        <v>26</v>
      </c>
      <c r="R137" s="244" t="s">
        <v>25</v>
      </c>
      <c r="S137" s="244" t="s">
        <v>24</v>
      </c>
      <c r="T137" s="244" t="s">
        <v>23</v>
      </c>
    </row>
    <row r="138" spans="1:20" s="10" customFormat="1" ht="60.75" customHeight="1" x14ac:dyDescent="0.25">
      <c r="A138" s="15"/>
      <c r="B138" s="255"/>
      <c r="C138" s="255"/>
      <c r="D138" s="255"/>
      <c r="E138" s="255"/>
      <c r="F138" s="255"/>
      <c r="G138" s="255"/>
      <c r="H138" s="255"/>
      <c r="I138" s="255"/>
      <c r="J138" s="255"/>
      <c r="K138" s="245"/>
      <c r="L138" s="246"/>
      <c r="M138" s="246"/>
      <c r="N138" s="247"/>
      <c r="O138" s="256"/>
      <c r="P138" s="244"/>
      <c r="Q138" s="244"/>
      <c r="R138" s="244"/>
      <c r="S138" s="244"/>
      <c r="T138" s="244"/>
    </row>
    <row r="139" spans="1:20" s="10" customFormat="1" ht="57" customHeight="1" x14ac:dyDescent="0.25">
      <c r="A139" s="15"/>
      <c r="B139" s="29"/>
      <c r="C139" s="29" t="s">
        <v>144</v>
      </c>
      <c r="D139" s="29" t="s">
        <v>143</v>
      </c>
      <c r="E139" s="29" t="s">
        <v>142</v>
      </c>
      <c r="F139" s="29" t="s">
        <v>141</v>
      </c>
      <c r="G139" s="29" t="s">
        <v>140</v>
      </c>
      <c r="H139" s="29" t="s">
        <v>21</v>
      </c>
      <c r="I139" s="29"/>
      <c r="J139" s="29"/>
      <c r="K139" s="38"/>
      <c r="L139" s="38"/>
      <c r="M139" s="38"/>
      <c r="N139" s="38" t="s">
        <v>7</v>
      </c>
      <c r="O139" s="34"/>
      <c r="P139" s="33"/>
      <c r="Q139" s="33">
        <f>O139*P139</f>
        <v>0</v>
      </c>
      <c r="R139" s="33">
        <f>+Q139*5.5/100</f>
        <v>0</v>
      </c>
      <c r="S139" s="33">
        <f>O139*P139*1.055</f>
        <v>0</v>
      </c>
      <c r="T139" s="33"/>
    </row>
    <row r="140" spans="1:20" s="21" customFormat="1" ht="27" customHeight="1" thickBot="1" x14ac:dyDescent="0.3">
      <c r="A140" s="23"/>
      <c r="B140" s="263" t="s">
        <v>139</v>
      </c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55">
        <f>SUM(Q139:Q139)</f>
        <v>0</v>
      </c>
      <c r="R140" s="55"/>
      <c r="S140" s="55">
        <f>SUM(S139:S139)</f>
        <v>0</v>
      </c>
      <c r="T140" s="55"/>
    </row>
    <row r="141" spans="1:20" s="10" customFormat="1" ht="13.5" thickBot="1" x14ac:dyDescent="0.3">
      <c r="A141" s="15"/>
      <c r="B141" s="15"/>
      <c r="C141" s="15"/>
      <c r="D141" s="15"/>
      <c r="E141" s="15"/>
      <c r="F141" s="15"/>
      <c r="G141" s="15"/>
      <c r="H141" s="15"/>
      <c r="I141" s="14"/>
      <c r="J141" s="14"/>
      <c r="K141" s="13"/>
      <c r="L141" s="13"/>
      <c r="M141" s="13"/>
      <c r="N141" s="13"/>
      <c r="O141" s="12"/>
      <c r="P141" s="20"/>
      <c r="Q141" s="20"/>
      <c r="R141" s="20"/>
      <c r="S141" s="20"/>
      <c r="T141" s="20"/>
    </row>
    <row r="142" spans="1:20" s="10" customFormat="1" ht="39" customHeight="1" thickBot="1" x14ac:dyDescent="0.3">
      <c r="A142" s="15"/>
      <c r="B142" s="264" t="s">
        <v>138</v>
      </c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</row>
    <row r="143" spans="1:20" s="10" customFormat="1" ht="12.75" customHeight="1" thickBot="1" x14ac:dyDescent="0.3">
      <c r="A143" s="15"/>
      <c r="B143" s="255" t="s">
        <v>41</v>
      </c>
      <c r="C143" s="255" t="s">
        <v>40</v>
      </c>
      <c r="D143" s="255" t="s">
        <v>39</v>
      </c>
      <c r="E143" s="255" t="s">
        <v>38</v>
      </c>
      <c r="F143" s="255" t="s">
        <v>37</v>
      </c>
      <c r="G143" s="255" t="s">
        <v>36</v>
      </c>
      <c r="H143" s="255" t="s">
        <v>35</v>
      </c>
      <c r="I143" s="255" t="s">
        <v>34</v>
      </c>
      <c r="J143" s="255" t="s">
        <v>33</v>
      </c>
      <c r="K143" s="245" t="s">
        <v>32</v>
      </c>
      <c r="L143" s="246" t="s">
        <v>31</v>
      </c>
      <c r="M143" s="246" t="s">
        <v>30</v>
      </c>
      <c r="N143" s="247" t="s">
        <v>29</v>
      </c>
      <c r="O143" s="256" t="s">
        <v>28</v>
      </c>
      <c r="P143" s="244" t="s">
        <v>27</v>
      </c>
      <c r="Q143" s="244" t="s">
        <v>26</v>
      </c>
      <c r="R143" s="244" t="s">
        <v>25</v>
      </c>
      <c r="S143" s="244" t="s">
        <v>24</v>
      </c>
      <c r="T143" s="244" t="s">
        <v>23</v>
      </c>
    </row>
    <row r="144" spans="1:20" s="10" customFormat="1" ht="54.75" customHeight="1" x14ac:dyDescent="0.25">
      <c r="A144" s="15"/>
      <c r="B144" s="255"/>
      <c r="C144" s="255"/>
      <c r="D144" s="255"/>
      <c r="E144" s="255"/>
      <c r="F144" s="255"/>
      <c r="G144" s="255"/>
      <c r="H144" s="255"/>
      <c r="I144" s="255"/>
      <c r="J144" s="255"/>
      <c r="K144" s="245"/>
      <c r="L144" s="246"/>
      <c r="M144" s="246"/>
      <c r="N144" s="247"/>
      <c r="O144" s="256"/>
      <c r="P144" s="244"/>
      <c r="Q144" s="244"/>
      <c r="R144" s="244"/>
      <c r="S144" s="244"/>
      <c r="T144" s="244"/>
    </row>
    <row r="145" spans="1:20" s="10" customFormat="1" ht="54.95" customHeight="1" x14ac:dyDescent="0.25">
      <c r="A145" s="15"/>
      <c r="B145" s="29"/>
      <c r="C145" s="29" t="s">
        <v>11</v>
      </c>
      <c r="D145" s="29" t="s">
        <v>137</v>
      </c>
      <c r="E145" s="29" t="s">
        <v>136</v>
      </c>
      <c r="F145" s="29" t="s">
        <v>135</v>
      </c>
      <c r="G145" s="29" t="s">
        <v>131</v>
      </c>
      <c r="H145" s="248" t="s">
        <v>21</v>
      </c>
      <c r="I145" s="29"/>
      <c r="J145" s="41" t="s">
        <v>64</v>
      </c>
      <c r="K145" s="28"/>
      <c r="L145" s="28"/>
      <c r="M145" s="28"/>
      <c r="N145" s="28" t="s">
        <v>7</v>
      </c>
      <c r="O145" s="34">
        <v>40</v>
      </c>
      <c r="P145" s="33"/>
      <c r="Q145" s="33">
        <f t="shared" ref="Q145:Q174" si="9">O145*P145</f>
        <v>0</v>
      </c>
      <c r="R145" s="26">
        <f>+Q145*5.5/100</f>
        <v>0</v>
      </c>
      <c r="S145" s="33">
        <f t="shared" ref="S145:S169" si="10">O145*P145*1.055</f>
        <v>0</v>
      </c>
      <c r="T145" s="33"/>
    </row>
    <row r="146" spans="1:20" s="10" customFormat="1" ht="66.95" customHeight="1" x14ac:dyDescent="0.25">
      <c r="A146" s="15"/>
      <c r="B146" s="29"/>
      <c r="C146" s="29" t="s">
        <v>11</v>
      </c>
      <c r="D146" s="29" t="s">
        <v>134</v>
      </c>
      <c r="E146" s="29" t="s">
        <v>133</v>
      </c>
      <c r="F146" s="29" t="s">
        <v>132</v>
      </c>
      <c r="G146" s="29" t="s">
        <v>131</v>
      </c>
      <c r="H146" s="248"/>
      <c r="I146" s="29"/>
      <c r="J146" s="41" t="s">
        <v>64</v>
      </c>
      <c r="K146" s="28"/>
      <c r="L146" s="28"/>
      <c r="M146" s="28"/>
      <c r="N146" s="52" t="s">
        <v>7</v>
      </c>
      <c r="O146" s="34">
        <v>40</v>
      </c>
      <c r="P146" s="33"/>
      <c r="Q146" s="33">
        <f t="shared" si="9"/>
        <v>0</v>
      </c>
      <c r="R146" s="26">
        <f>+Q146*5.5/100</f>
        <v>0</v>
      </c>
      <c r="S146" s="33">
        <f t="shared" si="10"/>
        <v>0</v>
      </c>
      <c r="T146" s="33"/>
    </row>
    <row r="147" spans="1:20" s="10" customFormat="1" ht="72.75" customHeight="1" x14ac:dyDescent="0.25">
      <c r="A147" s="15"/>
      <c r="B147" s="29"/>
      <c r="C147" s="29" t="s">
        <v>11</v>
      </c>
      <c r="D147" s="29" t="s">
        <v>130</v>
      </c>
      <c r="E147" s="29" t="s">
        <v>92</v>
      </c>
      <c r="F147" s="29" t="s">
        <v>129</v>
      </c>
      <c r="G147" s="29" t="s">
        <v>128</v>
      </c>
      <c r="H147" s="248"/>
      <c r="I147" s="29"/>
      <c r="J147" s="41" t="s">
        <v>64</v>
      </c>
      <c r="K147" s="28"/>
      <c r="L147" s="28"/>
      <c r="M147" s="28"/>
      <c r="N147" s="28"/>
      <c r="O147" s="34"/>
      <c r="P147" s="33"/>
      <c r="Q147" s="33">
        <f t="shared" si="9"/>
        <v>0</v>
      </c>
      <c r="R147" s="33">
        <f>SUM(P147+Q147)</f>
        <v>0</v>
      </c>
      <c r="S147" s="33">
        <f t="shared" si="10"/>
        <v>0</v>
      </c>
      <c r="T147" s="33"/>
    </row>
    <row r="148" spans="1:20" s="10" customFormat="1" ht="35.25" customHeight="1" x14ac:dyDescent="0.25">
      <c r="A148" s="15"/>
      <c r="B148" s="29"/>
      <c r="C148" s="29" t="s">
        <v>11</v>
      </c>
      <c r="D148" s="29" t="s">
        <v>127</v>
      </c>
      <c r="E148" s="29" t="s">
        <v>102</v>
      </c>
      <c r="F148" s="29" t="s">
        <v>126</v>
      </c>
      <c r="G148" s="29" t="s">
        <v>94</v>
      </c>
      <c r="H148" s="248"/>
      <c r="I148" s="29"/>
      <c r="J148" s="41" t="s">
        <v>64</v>
      </c>
      <c r="K148" s="28"/>
      <c r="L148" s="28"/>
      <c r="M148" s="28"/>
      <c r="N148" s="28"/>
      <c r="O148" s="34"/>
      <c r="P148" s="33"/>
      <c r="Q148" s="33">
        <f t="shared" si="9"/>
        <v>0</v>
      </c>
      <c r="R148" s="33">
        <f>SUM(P148+Q148)</f>
        <v>0</v>
      </c>
      <c r="S148" s="33">
        <f t="shared" si="10"/>
        <v>0</v>
      </c>
      <c r="T148" s="33"/>
    </row>
    <row r="149" spans="1:20" s="10" customFormat="1" ht="15" x14ac:dyDescent="0.25">
      <c r="A149" s="15"/>
      <c r="B149" s="29"/>
      <c r="C149" s="29" t="s">
        <v>11</v>
      </c>
      <c r="D149" s="29" t="s">
        <v>125</v>
      </c>
      <c r="E149" s="29" t="s">
        <v>124</v>
      </c>
      <c r="F149" s="29" t="s">
        <v>123</v>
      </c>
      <c r="G149" s="29" t="s">
        <v>122</v>
      </c>
      <c r="H149" s="248"/>
      <c r="I149" s="29"/>
      <c r="J149" s="41" t="s">
        <v>64</v>
      </c>
      <c r="K149" s="28"/>
      <c r="L149" s="28"/>
      <c r="M149" s="28"/>
      <c r="N149" s="28" t="s">
        <v>7</v>
      </c>
      <c r="O149" s="34">
        <v>100</v>
      </c>
      <c r="P149" s="33"/>
      <c r="Q149" s="33">
        <f t="shared" si="9"/>
        <v>0</v>
      </c>
      <c r="R149" s="26">
        <f t="shared" ref="R149:R155" si="11">+Q149*5.5/100</f>
        <v>0</v>
      </c>
      <c r="S149" s="33">
        <f t="shared" si="10"/>
        <v>0</v>
      </c>
      <c r="T149" s="33"/>
    </row>
    <row r="150" spans="1:20" s="10" customFormat="1" ht="15" x14ac:dyDescent="0.25">
      <c r="A150" s="15"/>
      <c r="B150" s="29"/>
      <c r="C150" s="29" t="s">
        <v>11</v>
      </c>
      <c r="D150" s="29" t="s">
        <v>121</v>
      </c>
      <c r="E150" s="29" t="s">
        <v>120</v>
      </c>
      <c r="F150" s="29" t="s">
        <v>119</v>
      </c>
      <c r="G150" s="29" t="s">
        <v>65</v>
      </c>
      <c r="H150" s="248"/>
      <c r="I150" s="29"/>
      <c r="J150" s="41" t="s">
        <v>64</v>
      </c>
      <c r="K150" s="28"/>
      <c r="L150" s="28"/>
      <c r="M150" s="28"/>
      <c r="N150" s="28"/>
      <c r="O150" s="34">
        <v>40</v>
      </c>
      <c r="P150" s="33"/>
      <c r="Q150" s="33">
        <f t="shared" si="9"/>
        <v>0</v>
      </c>
      <c r="R150" s="26">
        <f t="shared" si="11"/>
        <v>0</v>
      </c>
      <c r="S150" s="33">
        <f t="shared" si="10"/>
        <v>0</v>
      </c>
      <c r="T150" s="33"/>
    </row>
    <row r="151" spans="1:20" s="10" customFormat="1" ht="15" x14ac:dyDescent="0.25">
      <c r="A151" s="15"/>
      <c r="B151" s="29"/>
      <c r="C151" s="29" t="s">
        <v>11</v>
      </c>
      <c r="D151" s="29" t="s">
        <v>118</v>
      </c>
      <c r="E151" s="29"/>
      <c r="F151" s="29" t="s">
        <v>117</v>
      </c>
      <c r="G151" s="29" t="s">
        <v>105</v>
      </c>
      <c r="H151" s="248"/>
      <c r="I151" s="29"/>
      <c r="J151" s="41" t="s">
        <v>64</v>
      </c>
      <c r="K151" s="28"/>
      <c r="L151" s="28"/>
      <c r="M151" s="28"/>
      <c r="N151" s="28" t="s">
        <v>7</v>
      </c>
      <c r="O151" s="34">
        <v>50</v>
      </c>
      <c r="P151" s="33"/>
      <c r="Q151" s="33">
        <f t="shared" si="9"/>
        <v>0</v>
      </c>
      <c r="R151" s="26">
        <f t="shared" si="11"/>
        <v>0</v>
      </c>
      <c r="S151" s="33">
        <f t="shared" si="10"/>
        <v>0</v>
      </c>
      <c r="T151" s="33"/>
    </row>
    <row r="152" spans="1:20" s="10" customFormat="1" ht="15" x14ac:dyDescent="0.25">
      <c r="A152" s="15"/>
      <c r="B152" s="29"/>
      <c r="C152" s="29" t="s">
        <v>11</v>
      </c>
      <c r="D152" s="29" t="s">
        <v>116</v>
      </c>
      <c r="E152" s="29"/>
      <c r="F152" s="29" t="s">
        <v>115</v>
      </c>
      <c r="G152" s="29" t="s">
        <v>114</v>
      </c>
      <c r="H152" s="248"/>
      <c r="I152" s="29"/>
      <c r="J152" s="41" t="s">
        <v>64</v>
      </c>
      <c r="K152" s="28"/>
      <c r="L152" s="28"/>
      <c r="M152" s="28"/>
      <c r="N152" s="28" t="s">
        <v>7</v>
      </c>
      <c r="O152" s="34">
        <v>20</v>
      </c>
      <c r="P152" s="33"/>
      <c r="Q152" s="33">
        <f t="shared" si="9"/>
        <v>0</v>
      </c>
      <c r="R152" s="26">
        <f t="shared" si="11"/>
        <v>0</v>
      </c>
      <c r="S152" s="33">
        <f t="shared" si="10"/>
        <v>0</v>
      </c>
      <c r="T152" s="33"/>
    </row>
    <row r="153" spans="1:20" s="10" customFormat="1" ht="34.5" customHeight="1" x14ac:dyDescent="0.25">
      <c r="A153" s="15"/>
      <c r="B153" s="29"/>
      <c r="C153" s="29" t="s">
        <v>11</v>
      </c>
      <c r="D153" s="29" t="s">
        <v>113</v>
      </c>
      <c r="E153" s="29"/>
      <c r="F153" s="29" t="s">
        <v>112</v>
      </c>
      <c r="G153" s="29" t="s">
        <v>97</v>
      </c>
      <c r="H153" s="248"/>
      <c r="I153" s="29"/>
      <c r="J153" s="41" t="s">
        <v>64</v>
      </c>
      <c r="K153" s="28"/>
      <c r="L153" s="28"/>
      <c r="M153" s="28"/>
      <c r="N153" s="28"/>
      <c r="O153" s="34">
        <v>40</v>
      </c>
      <c r="P153" s="33"/>
      <c r="Q153" s="33">
        <f t="shared" si="9"/>
        <v>0</v>
      </c>
      <c r="R153" s="26">
        <f t="shared" si="11"/>
        <v>0</v>
      </c>
      <c r="S153" s="33">
        <f t="shared" si="10"/>
        <v>0</v>
      </c>
      <c r="T153" s="33"/>
    </row>
    <row r="154" spans="1:20" s="10" customFormat="1" ht="24.75" customHeight="1" x14ac:dyDescent="0.25">
      <c r="A154" s="15"/>
      <c r="B154" s="29"/>
      <c r="C154" s="29" t="s">
        <v>11</v>
      </c>
      <c r="D154" s="29" t="s">
        <v>111</v>
      </c>
      <c r="E154" s="29" t="s">
        <v>110</v>
      </c>
      <c r="F154" s="29" t="s">
        <v>109</v>
      </c>
      <c r="G154" s="29" t="s">
        <v>65</v>
      </c>
      <c r="H154" s="248"/>
      <c r="I154" s="29"/>
      <c r="J154" s="41" t="s">
        <v>64</v>
      </c>
      <c r="K154" s="28"/>
      <c r="L154" s="28"/>
      <c r="M154" s="28"/>
      <c r="N154" s="28" t="s">
        <v>7</v>
      </c>
      <c r="O154" s="34">
        <v>50</v>
      </c>
      <c r="P154" s="33"/>
      <c r="Q154" s="33">
        <f t="shared" si="9"/>
        <v>0</v>
      </c>
      <c r="R154" s="26">
        <f t="shared" si="11"/>
        <v>0</v>
      </c>
      <c r="S154" s="33">
        <f t="shared" si="10"/>
        <v>0</v>
      </c>
      <c r="T154" s="33"/>
    </row>
    <row r="155" spans="1:20" s="10" customFormat="1" ht="15" x14ac:dyDescent="0.25">
      <c r="A155" s="15"/>
      <c r="B155" s="29"/>
      <c r="C155" s="29" t="s">
        <v>11</v>
      </c>
      <c r="D155" s="29" t="s">
        <v>108</v>
      </c>
      <c r="E155" s="29" t="s">
        <v>107</v>
      </c>
      <c r="F155" s="29" t="s">
        <v>106</v>
      </c>
      <c r="G155" s="29" t="s">
        <v>105</v>
      </c>
      <c r="H155" s="248"/>
      <c r="I155" s="29"/>
      <c r="J155" s="41" t="s">
        <v>64</v>
      </c>
      <c r="K155" s="28"/>
      <c r="L155" s="28"/>
      <c r="M155" s="28"/>
      <c r="N155" s="28"/>
      <c r="O155" s="34"/>
      <c r="P155" s="33"/>
      <c r="Q155" s="33">
        <f t="shared" si="9"/>
        <v>0</v>
      </c>
      <c r="R155" s="26">
        <f t="shared" si="11"/>
        <v>0</v>
      </c>
      <c r="S155" s="33">
        <f t="shared" si="10"/>
        <v>0</v>
      </c>
      <c r="T155" s="33"/>
    </row>
    <row r="156" spans="1:20" s="10" customFormat="1" ht="15" x14ac:dyDescent="0.25">
      <c r="A156" s="15"/>
      <c r="B156" s="29"/>
      <c r="C156" s="29" t="s">
        <v>11</v>
      </c>
      <c r="D156" s="29" t="s">
        <v>104</v>
      </c>
      <c r="E156" s="29" t="s">
        <v>102</v>
      </c>
      <c r="F156" s="29"/>
      <c r="G156" s="29" t="s">
        <v>101</v>
      </c>
      <c r="H156" s="248"/>
      <c r="I156" s="29"/>
      <c r="J156" s="41" t="s">
        <v>64</v>
      </c>
      <c r="K156" s="28"/>
      <c r="L156" s="28"/>
      <c r="M156" s="28"/>
      <c r="N156" s="28"/>
      <c r="O156" s="34"/>
      <c r="P156" s="33"/>
      <c r="Q156" s="33">
        <f t="shared" si="9"/>
        <v>0</v>
      </c>
      <c r="R156" s="33">
        <f t="shared" ref="R156:R169" si="12">SUM(P156+Q156)</f>
        <v>0</v>
      </c>
      <c r="S156" s="33">
        <f t="shared" si="10"/>
        <v>0</v>
      </c>
      <c r="T156" s="33"/>
    </row>
    <row r="157" spans="1:20" s="10" customFormat="1" ht="15" x14ac:dyDescent="0.25">
      <c r="A157" s="15"/>
      <c r="B157" s="29"/>
      <c r="C157" s="29" t="s">
        <v>11</v>
      </c>
      <c r="D157" s="29" t="s">
        <v>103</v>
      </c>
      <c r="E157" s="29" t="s">
        <v>102</v>
      </c>
      <c r="F157" s="29"/>
      <c r="G157" s="29" t="s">
        <v>101</v>
      </c>
      <c r="H157" s="248"/>
      <c r="I157" s="29"/>
      <c r="J157" s="41" t="s">
        <v>64</v>
      </c>
      <c r="K157" s="28"/>
      <c r="L157" s="28"/>
      <c r="M157" s="28"/>
      <c r="N157" s="28"/>
      <c r="O157" s="34">
        <v>10</v>
      </c>
      <c r="P157" s="33"/>
      <c r="Q157" s="33">
        <f t="shared" si="9"/>
        <v>0</v>
      </c>
      <c r="R157" s="33">
        <f t="shared" si="12"/>
        <v>0</v>
      </c>
      <c r="S157" s="33">
        <f t="shared" si="10"/>
        <v>0</v>
      </c>
      <c r="T157" s="33"/>
    </row>
    <row r="158" spans="1:20" s="40" customFormat="1" ht="15" x14ac:dyDescent="0.25">
      <c r="A158" s="42"/>
      <c r="B158" s="29"/>
      <c r="C158" s="29" t="s">
        <v>11</v>
      </c>
      <c r="D158" s="29" t="s">
        <v>100</v>
      </c>
      <c r="E158" s="29"/>
      <c r="F158" s="29"/>
      <c r="G158" s="29"/>
      <c r="H158" s="248"/>
      <c r="I158" s="29"/>
      <c r="J158" s="41" t="s">
        <v>64</v>
      </c>
      <c r="K158" s="28"/>
      <c r="L158" s="28"/>
      <c r="M158" s="28"/>
      <c r="N158" s="28"/>
      <c r="O158" s="34"/>
      <c r="P158" s="33"/>
      <c r="Q158" s="33">
        <f t="shared" si="9"/>
        <v>0</v>
      </c>
      <c r="R158" s="33">
        <f t="shared" si="12"/>
        <v>0</v>
      </c>
      <c r="S158" s="33">
        <f t="shared" si="10"/>
        <v>0</v>
      </c>
      <c r="T158" s="33"/>
    </row>
    <row r="159" spans="1:20" s="40" customFormat="1" ht="15" x14ac:dyDescent="0.25">
      <c r="A159" s="42"/>
      <c r="B159" s="29"/>
      <c r="C159" s="29" t="s">
        <v>11</v>
      </c>
      <c r="D159" s="29" t="s">
        <v>99</v>
      </c>
      <c r="E159" s="29"/>
      <c r="F159" s="29"/>
      <c r="G159" s="29"/>
      <c r="H159" s="248"/>
      <c r="I159" s="29"/>
      <c r="J159" s="41" t="s">
        <v>64</v>
      </c>
      <c r="K159" s="28"/>
      <c r="L159" s="28"/>
      <c r="M159" s="28"/>
      <c r="N159" s="28"/>
      <c r="O159" s="34"/>
      <c r="P159" s="33"/>
      <c r="Q159" s="33">
        <f t="shared" si="9"/>
        <v>0</v>
      </c>
      <c r="R159" s="33">
        <f t="shared" si="12"/>
        <v>0</v>
      </c>
      <c r="S159" s="33">
        <f t="shared" si="10"/>
        <v>0</v>
      </c>
      <c r="T159" s="33"/>
    </row>
    <row r="160" spans="1:20" s="40" customFormat="1" ht="15" x14ac:dyDescent="0.25">
      <c r="A160" s="42"/>
      <c r="B160" s="29"/>
      <c r="C160" s="29" t="s">
        <v>11</v>
      </c>
      <c r="D160" s="29" t="s">
        <v>98</v>
      </c>
      <c r="E160" s="29"/>
      <c r="F160" s="29"/>
      <c r="G160" s="29" t="s">
        <v>97</v>
      </c>
      <c r="H160" s="248"/>
      <c r="I160" s="29"/>
      <c r="J160" s="41" t="s">
        <v>64</v>
      </c>
      <c r="K160" s="28"/>
      <c r="L160" s="28"/>
      <c r="M160" s="28"/>
      <c r="N160" s="28"/>
      <c r="O160" s="34">
        <v>15</v>
      </c>
      <c r="P160" s="33"/>
      <c r="Q160" s="33">
        <f t="shared" si="9"/>
        <v>0</v>
      </c>
      <c r="R160" s="33">
        <f t="shared" si="12"/>
        <v>0</v>
      </c>
      <c r="S160" s="33">
        <f t="shared" si="10"/>
        <v>0</v>
      </c>
      <c r="T160" s="33"/>
    </row>
    <row r="161" spans="1:20" s="10" customFormat="1" ht="33.950000000000003" customHeight="1" x14ac:dyDescent="0.25">
      <c r="A161" s="15"/>
      <c r="B161" s="29"/>
      <c r="C161" s="29" t="s">
        <v>11</v>
      </c>
      <c r="D161" s="29" t="s">
        <v>96</v>
      </c>
      <c r="E161" s="29" t="s">
        <v>92</v>
      </c>
      <c r="F161" s="29"/>
      <c r="G161" s="29" t="s">
        <v>94</v>
      </c>
      <c r="H161" s="248"/>
      <c r="I161" s="29"/>
      <c r="J161" s="41" t="s">
        <v>64</v>
      </c>
      <c r="K161" s="28"/>
      <c r="L161" s="28"/>
      <c r="M161" s="28"/>
      <c r="N161" s="28"/>
      <c r="O161" s="34">
        <v>50</v>
      </c>
      <c r="P161" s="33"/>
      <c r="Q161" s="33">
        <f t="shared" si="9"/>
        <v>0</v>
      </c>
      <c r="R161" s="33">
        <f t="shared" si="12"/>
        <v>0</v>
      </c>
      <c r="S161" s="33">
        <f t="shared" si="10"/>
        <v>0</v>
      </c>
      <c r="T161" s="33"/>
    </row>
    <row r="162" spans="1:20" s="40" customFormat="1" ht="45" customHeight="1" x14ac:dyDescent="0.25">
      <c r="A162" s="42"/>
      <c r="B162" s="29"/>
      <c r="C162" s="29" t="s">
        <v>11</v>
      </c>
      <c r="D162" s="29" t="s">
        <v>95</v>
      </c>
      <c r="E162" s="29" t="s">
        <v>92</v>
      </c>
      <c r="F162" s="29"/>
      <c r="G162" s="29" t="s">
        <v>94</v>
      </c>
      <c r="H162" s="248"/>
      <c r="I162" s="29"/>
      <c r="J162" s="41" t="s">
        <v>64</v>
      </c>
      <c r="K162" s="28"/>
      <c r="L162" s="28"/>
      <c r="M162" s="28"/>
      <c r="N162" s="28"/>
      <c r="O162" s="34"/>
      <c r="P162" s="33"/>
      <c r="Q162" s="33">
        <f t="shared" si="9"/>
        <v>0</v>
      </c>
      <c r="R162" s="33">
        <f t="shared" si="12"/>
        <v>0</v>
      </c>
      <c r="S162" s="33">
        <f t="shared" si="10"/>
        <v>0</v>
      </c>
      <c r="T162" s="33"/>
    </row>
    <row r="163" spans="1:20" s="53" customFormat="1" ht="45" customHeight="1" x14ac:dyDescent="0.25">
      <c r="A163" s="54"/>
      <c r="B163" s="41"/>
      <c r="C163" s="41" t="s">
        <v>11</v>
      </c>
      <c r="D163" s="41" t="s">
        <v>93</v>
      </c>
      <c r="E163" s="41" t="s">
        <v>92</v>
      </c>
      <c r="F163" s="41"/>
      <c r="G163" s="41" t="s">
        <v>91</v>
      </c>
      <c r="H163" s="248"/>
      <c r="I163" s="41"/>
      <c r="J163" s="41" t="s">
        <v>64</v>
      </c>
      <c r="K163" s="52"/>
      <c r="L163" s="52"/>
      <c r="M163" s="52"/>
      <c r="N163" s="52"/>
      <c r="O163" s="48"/>
      <c r="P163" s="47"/>
      <c r="Q163" s="47">
        <f t="shared" si="9"/>
        <v>0</v>
      </c>
      <c r="R163" s="47">
        <f t="shared" si="12"/>
        <v>0</v>
      </c>
      <c r="S163" s="47">
        <f t="shared" si="10"/>
        <v>0</v>
      </c>
      <c r="T163" s="47"/>
    </row>
    <row r="164" spans="1:20" s="10" customFormat="1" ht="57.95" customHeight="1" x14ac:dyDescent="0.25">
      <c r="A164" s="15"/>
      <c r="B164" s="29"/>
      <c r="C164" s="29" t="s">
        <v>11</v>
      </c>
      <c r="D164" s="29" t="s">
        <v>90</v>
      </c>
      <c r="E164" s="29"/>
      <c r="F164" s="29"/>
      <c r="G164" s="29"/>
      <c r="H164" s="248"/>
      <c r="I164" s="29"/>
      <c r="J164" s="41" t="s">
        <v>64</v>
      </c>
      <c r="K164" s="28"/>
      <c r="L164" s="28"/>
      <c r="M164" s="28"/>
      <c r="N164" s="28"/>
      <c r="O164" s="34">
        <v>50</v>
      </c>
      <c r="P164" s="33"/>
      <c r="Q164" s="33">
        <f t="shared" si="9"/>
        <v>0</v>
      </c>
      <c r="R164" s="33">
        <f t="shared" si="12"/>
        <v>0</v>
      </c>
      <c r="S164" s="33">
        <f t="shared" si="10"/>
        <v>0</v>
      </c>
      <c r="T164" s="33"/>
    </row>
    <row r="165" spans="1:20" s="10" customFormat="1" ht="17.25" customHeight="1" x14ac:dyDescent="0.25">
      <c r="A165" s="15"/>
      <c r="B165" s="29"/>
      <c r="C165" s="29" t="s">
        <v>11</v>
      </c>
      <c r="D165" s="29" t="s">
        <v>89</v>
      </c>
      <c r="E165" s="29"/>
      <c r="F165" s="29"/>
      <c r="G165" s="29" t="s">
        <v>88</v>
      </c>
      <c r="H165" s="248"/>
      <c r="I165" s="29"/>
      <c r="J165" s="29"/>
      <c r="K165" s="28"/>
      <c r="L165" s="28"/>
      <c r="M165" s="28"/>
      <c r="N165" s="28"/>
      <c r="O165" s="34">
        <v>50</v>
      </c>
      <c r="P165" s="33"/>
      <c r="Q165" s="33">
        <f t="shared" si="9"/>
        <v>0</v>
      </c>
      <c r="R165" s="33">
        <f t="shared" si="12"/>
        <v>0</v>
      </c>
      <c r="S165" s="33">
        <f t="shared" si="10"/>
        <v>0</v>
      </c>
      <c r="T165" s="33"/>
    </row>
    <row r="166" spans="1:20" s="10" customFormat="1" ht="17.25" customHeight="1" x14ac:dyDescent="0.25">
      <c r="A166" s="15"/>
      <c r="B166" s="29"/>
      <c r="C166" s="29" t="s">
        <v>19</v>
      </c>
      <c r="D166" s="29" t="s">
        <v>87</v>
      </c>
      <c r="E166" s="29" t="s">
        <v>86</v>
      </c>
      <c r="F166" s="29"/>
      <c r="G166" s="29"/>
      <c r="H166" s="248"/>
      <c r="I166" s="29"/>
      <c r="J166" s="41" t="s">
        <v>64</v>
      </c>
      <c r="K166" s="28"/>
      <c r="L166" s="28"/>
      <c r="M166" s="28"/>
      <c r="N166" s="28"/>
      <c r="O166" s="27">
        <v>5</v>
      </c>
      <c r="P166" s="25"/>
      <c r="Q166" s="33">
        <f t="shared" si="9"/>
        <v>0</v>
      </c>
      <c r="R166" s="33">
        <f t="shared" si="12"/>
        <v>0</v>
      </c>
      <c r="S166" s="33">
        <f t="shared" si="10"/>
        <v>0</v>
      </c>
      <c r="T166" s="33"/>
    </row>
    <row r="167" spans="1:20" s="10" customFormat="1" ht="42" customHeight="1" x14ac:dyDescent="0.25">
      <c r="A167" s="15"/>
      <c r="B167" s="29"/>
      <c r="C167" s="29" t="s">
        <v>11</v>
      </c>
      <c r="D167" s="29" t="s">
        <v>85</v>
      </c>
      <c r="E167" s="29" t="s">
        <v>84</v>
      </c>
      <c r="F167" s="29"/>
      <c r="G167" s="29" t="s">
        <v>83</v>
      </c>
      <c r="H167" s="248"/>
      <c r="I167" s="29"/>
      <c r="J167" s="41" t="s">
        <v>64</v>
      </c>
      <c r="K167" s="28"/>
      <c r="L167" s="28"/>
      <c r="M167" s="28"/>
      <c r="N167" s="52" t="s">
        <v>82</v>
      </c>
      <c r="O167" s="34"/>
      <c r="P167" s="33"/>
      <c r="Q167" s="33">
        <f t="shared" si="9"/>
        <v>0</v>
      </c>
      <c r="R167" s="33">
        <f t="shared" si="12"/>
        <v>0</v>
      </c>
      <c r="S167" s="33">
        <f t="shared" si="10"/>
        <v>0</v>
      </c>
      <c r="T167" s="33"/>
    </row>
    <row r="168" spans="1:20" s="10" customFormat="1" ht="17.25" customHeight="1" x14ac:dyDescent="0.25">
      <c r="A168" s="15"/>
      <c r="B168" s="29"/>
      <c r="C168" s="29" t="s">
        <v>19</v>
      </c>
      <c r="D168" s="29" t="s">
        <v>81</v>
      </c>
      <c r="E168" s="29" t="s">
        <v>80</v>
      </c>
      <c r="F168" s="29"/>
      <c r="G168" s="29" t="s">
        <v>65</v>
      </c>
      <c r="H168" s="248"/>
      <c r="I168" s="29"/>
      <c r="J168" s="41" t="s">
        <v>64</v>
      </c>
      <c r="K168" s="28"/>
      <c r="L168" s="28"/>
      <c r="M168" s="28"/>
      <c r="N168" s="28"/>
      <c r="O168" s="34">
        <v>15</v>
      </c>
      <c r="P168" s="33"/>
      <c r="Q168" s="33">
        <f t="shared" si="9"/>
        <v>0</v>
      </c>
      <c r="R168" s="33">
        <f t="shared" si="12"/>
        <v>0</v>
      </c>
      <c r="S168" s="33">
        <f t="shared" si="10"/>
        <v>0</v>
      </c>
      <c r="T168" s="33"/>
    </row>
    <row r="169" spans="1:20" s="10" customFormat="1" ht="15" x14ac:dyDescent="0.25">
      <c r="A169" s="15"/>
      <c r="B169" s="29"/>
      <c r="C169" s="29" t="s">
        <v>11</v>
      </c>
      <c r="D169" s="29" t="s">
        <v>79</v>
      </c>
      <c r="E169" s="29"/>
      <c r="F169" s="29"/>
      <c r="G169" s="29"/>
      <c r="H169" s="248"/>
      <c r="I169" s="29"/>
      <c r="J169" s="41" t="s">
        <v>64</v>
      </c>
      <c r="K169" s="28"/>
      <c r="L169" s="28"/>
      <c r="M169" s="28"/>
      <c r="N169" s="28"/>
      <c r="O169" s="34">
        <v>10</v>
      </c>
      <c r="P169" s="33"/>
      <c r="Q169" s="33">
        <f t="shared" si="9"/>
        <v>0</v>
      </c>
      <c r="R169" s="33">
        <f t="shared" si="12"/>
        <v>0</v>
      </c>
      <c r="S169" s="33">
        <f t="shared" si="10"/>
        <v>0</v>
      </c>
      <c r="T169" s="33"/>
    </row>
    <row r="170" spans="1:20" s="10" customFormat="1" ht="15" x14ac:dyDescent="0.25">
      <c r="A170" s="15"/>
      <c r="B170" s="29"/>
      <c r="C170" s="29" t="s">
        <v>11</v>
      </c>
      <c r="D170" s="29" t="s">
        <v>78</v>
      </c>
      <c r="E170" s="29"/>
      <c r="F170" s="29"/>
      <c r="G170" s="29" t="s">
        <v>76</v>
      </c>
      <c r="H170" s="248"/>
      <c r="I170" s="29"/>
      <c r="J170" s="29"/>
      <c r="K170" s="28"/>
      <c r="L170" s="28"/>
      <c r="M170" s="28"/>
      <c r="N170" s="28"/>
      <c r="O170" s="34"/>
      <c r="P170" s="33"/>
      <c r="Q170" s="26">
        <f t="shared" si="9"/>
        <v>0</v>
      </c>
      <c r="R170" s="25">
        <f>Q170*0.55</f>
        <v>0</v>
      </c>
      <c r="S170" s="24">
        <f>Q170*1.055</f>
        <v>0</v>
      </c>
      <c r="T170" s="24"/>
    </row>
    <row r="171" spans="1:20" s="10" customFormat="1" ht="21" customHeight="1" x14ac:dyDescent="0.25">
      <c r="A171" s="15"/>
      <c r="B171" s="29"/>
      <c r="C171" s="29" t="s">
        <v>11</v>
      </c>
      <c r="D171" s="29" t="s">
        <v>77</v>
      </c>
      <c r="E171" s="29"/>
      <c r="F171" s="29"/>
      <c r="G171" s="29" t="s">
        <v>76</v>
      </c>
      <c r="H171" s="248"/>
      <c r="I171" s="29"/>
      <c r="J171" s="29"/>
      <c r="K171" s="28"/>
      <c r="L171" s="28"/>
      <c r="M171" s="28"/>
      <c r="N171" s="28"/>
      <c r="O171" s="34"/>
      <c r="P171" s="33"/>
      <c r="Q171" s="26">
        <f t="shared" si="9"/>
        <v>0</v>
      </c>
      <c r="R171" s="25">
        <f>Q171*0.55</f>
        <v>0</v>
      </c>
      <c r="S171" s="24">
        <f>Q171*1.055</f>
        <v>0</v>
      </c>
      <c r="T171" s="24"/>
    </row>
    <row r="172" spans="1:20" s="43" customFormat="1" ht="31.5" customHeight="1" x14ac:dyDescent="0.25">
      <c r="A172" s="51"/>
      <c r="B172" s="41"/>
      <c r="C172" s="50" t="s">
        <v>11</v>
      </c>
      <c r="D172" s="50" t="s">
        <v>75</v>
      </c>
      <c r="E172" s="50" t="s">
        <v>74</v>
      </c>
      <c r="F172" s="265" t="s">
        <v>73</v>
      </c>
      <c r="G172" s="265"/>
      <c r="H172" s="248"/>
      <c r="I172" s="50"/>
      <c r="J172" s="50"/>
      <c r="K172" s="49"/>
      <c r="L172" s="49"/>
      <c r="M172" s="49"/>
      <c r="N172" s="49"/>
      <c r="O172" s="48"/>
      <c r="P172" s="47"/>
      <c r="Q172" s="46">
        <f t="shared" si="9"/>
        <v>0</v>
      </c>
      <c r="R172" s="45">
        <f>Q172*0.55</f>
        <v>0</v>
      </c>
      <c r="S172" s="44">
        <f>Q172*1.055</f>
        <v>0</v>
      </c>
      <c r="T172" s="44"/>
    </row>
    <row r="173" spans="1:20" s="10" customFormat="1" ht="15" x14ac:dyDescent="0.25">
      <c r="A173" s="15"/>
      <c r="B173" s="29"/>
      <c r="C173" s="29" t="s">
        <v>72</v>
      </c>
      <c r="D173" s="29" t="s">
        <v>71</v>
      </c>
      <c r="E173" s="29" t="s">
        <v>70</v>
      </c>
      <c r="F173" s="29" t="s">
        <v>69</v>
      </c>
      <c r="G173" s="29" t="s">
        <v>68</v>
      </c>
      <c r="H173" s="248"/>
      <c r="I173" s="29"/>
      <c r="J173" s="41" t="s">
        <v>64</v>
      </c>
      <c r="K173" s="28"/>
      <c r="L173" s="28"/>
      <c r="M173" s="28"/>
      <c r="N173" s="28" t="s">
        <v>7</v>
      </c>
      <c r="O173" s="34">
        <v>30</v>
      </c>
      <c r="P173" s="33"/>
      <c r="Q173" s="33">
        <f t="shared" si="9"/>
        <v>0</v>
      </c>
      <c r="R173" s="26">
        <f>+Q173*5.5/100</f>
        <v>0</v>
      </c>
      <c r="S173" s="33">
        <f>O173*P173*1.055</f>
        <v>0</v>
      </c>
      <c r="T173" s="33"/>
    </row>
    <row r="174" spans="1:20" s="40" customFormat="1" ht="15" x14ac:dyDescent="0.25">
      <c r="A174" s="42"/>
      <c r="B174" s="29"/>
      <c r="C174" s="29" t="s">
        <v>67</v>
      </c>
      <c r="D174" s="29" t="s">
        <v>66</v>
      </c>
      <c r="E174" s="29"/>
      <c r="F174" s="29"/>
      <c r="G174" s="29" t="s">
        <v>65</v>
      </c>
      <c r="H174" s="248"/>
      <c r="I174" s="29"/>
      <c r="J174" s="41" t="s">
        <v>64</v>
      </c>
      <c r="K174" s="28"/>
      <c r="L174" s="28"/>
      <c r="M174" s="28"/>
      <c r="N174" s="28"/>
      <c r="O174" s="34"/>
      <c r="P174" s="33"/>
      <c r="Q174" s="33">
        <f t="shared" si="9"/>
        <v>0</v>
      </c>
      <c r="R174" s="33">
        <f>SUM(P174+Q174)</f>
        <v>0</v>
      </c>
      <c r="S174" s="33">
        <f>O174*P174*1.055</f>
        <v>0</v>
      </c>
      <c r="T174" s="33"/>
    </row>
    <row r="175" spans="1:20" s="21" customFormat="1" ht="25.5" customHeight="1" thickBot="1" x14ac:dyDescent="0.3">
      <c r="A175" s="23"/>
      <c r="B175" s="266" t="s">
        <v>63</v>
      </c>
      <c r="C175" s="266"/>
      <c r="D175" s="266"/>
      <c r="E175" s="266"/>
      <c r="F175" s="266"/>
      <c r="G175" s="266"/>
      <c r="H175" s="266"/>
      <c r="I175" s="266"/>
      <c r="J175" s="266"/>
      <c r="K175" s="266"/>
      <c r="L175" s="266"/>
      <c r="M175" s="266"/>
      <c r="N175" s="266"/>
      <c r="O175" s="266"/>
      <c r="P175" s="266"/>
      <c r="Q175" s="39">
        <f>SUM(Q145:Q174)</f>
        <v>0</v>
      </c>
      <c r="R175" s="39"/>
      <c r="S175" s="39">
        <f>SUM(S145:S174)</f>
        <v>0</v>
      </c>
      <c r="T175" s="39"/>
    </row>
    <row r="176" spans="1:20" s="10" customFormat="1" x14ac:dyDescent="0.25">
      <c r="A176" s="15"/>
      <c r="B176" s="15"/>
      <c r="C176" s="15"/>
      <c r="D176" s="15"/>
      <c r="E176" s="15"/>
      <c r="F176" s="15"/>
      <c r="G176" s="15"/>
      <c r="H176" s="15"/>
      <c r="I176" s="14"/>
      <c r="J176" s="14"/>
      <c r="K176" s="13"/>
      <c r="L176" s="13"/>
      <c r="M176" s="13"/>
      <c r="N176" s="13"/>
      <c r="O176" s="12"/>
      <c r="P176" s="20"/>
      <c r="Q176" s="20"/>
      <c r="R176" s="20"/>
      <c r="S176" s="20"/>
      <c r="T176" s="20"/>
    </row>
    <row r="177" spans="1:20" s="10" customFormat="1" ht="13.5" thickBot="1" x14ac:dyDescent="0.3">
      <c r="A177" s="15"/>
      <c r="B177" s="15"/>
      <c r="C177" s="15"/>
      <c r="D177" s="15"/>
      <c r="E177" s="15"/>
      <c r="F177" s="15"/>
      <c r="G177" s="15"/>
      <c r="H177" s="15"/>
      <c r="I177" s="14"/>
      <c r="J177" s="14"/>
      <c r="K177" s="13"/>
      <c r="L177" s="13"/>
      <c r="M177" s="13"/>
      <c r="N177" s="13"/>
      <c r="O177" s="12"/>
      <c r="P177" s="20"/>
      <c r="Q177" s="20"/>
      <c r="R177" s="20"/>
      <c r="S177" s="20"/>
      <c r="T177" s="20"/>
    </row>
    <row r="178" spans="1:20" s="10" customFormat="1" ht="26.25" customHeight="1" thickBot="1" x14ac:dyDescent="0.3">
      <c r="A178" s="15"/>
      <c r="B178" s="264" t="s">
        <v>62</v>
      </c>
      <c r="C178" s="264"/>
      <c r="D178" s="264"/>
      <c r="E178" s="264"/>
      <c r="F178" s="264"/>
      <c r="G178" s="264"/>
      <c r="H178" s="264"/>
      <c r="I178" s="264"/>
      <c r="J178" s="264"/>
      <c r="K178" s="264"/>
      <c r="L178" s="264"/>
      <c r="M178" s="264"/>
      <c r="N178" s="264"/>
      <c r="O178" s="264"/>
      <c r="P178" s="264"/>
      <c r="Q178" s="264"/>
      <c r="R178" s="264"/>
      <c r="S178" s="264"/>
      <c r="T178" s="264"/>
    </row>
    <row r="179" spans="1:20" s="10" customFormat="1" ht="12.75" customHeight="1" thickBot="1" x14ac:dyDescent="0.3">
      <c r="A179" s="15"/>
      <c r="B179" s="255" t="s">
        <v>41</v>
      </c>
      <c r="C179" s="255" t="s">
        <v>40</v>
      </c>
      <c r="D179" s="255" t="s">
        <v>39</v>
      </c>
      <c r="E179" s="255" t="s">
        <v>38</v>
      </c>
      <c r="F179" s="255" t="s">
        <v>37</v>
      </c>
      <c r="G179" s="255" t="s">
        <v>36</v>
      </c>
      <c r="H179" s="255" t="s">
        <v>35</v>
      </c>
      <c r="I179" s="255" t="s">
        <v>34</v>
      </c>
      <c r="J179" s="255" t="s">
        <v>33</v>
      </c>
      <c r="K179" s="245" t="s">
        <v>32</v>
      </c>
      <c r="L179" s="246" t="s">
        <v>31</v>
      </c>
      <c r="M179" s="246" t="s">
        <v>30</v>
      </c>
      <c r="N179" s="247" t="s">
        <v>29</v>
      </c>
      <c r="O179" s="256" t="s">
        <v>28</v>
      </c>
      <c r="P179" s="244" t="s">
        <v>27</v>
      </c>
      <c r="Q179" s="244" t="s">
        <v>26</v>
      </c>
      <c r="R179" s="244" t="s">
        <v>25</v>
      </c>
      <c r="S179" s="244" t="s">
        <v>24</v>
      </c>
      <c r="T179" s="244" t="s">
        <v>23</v>
      </c>
    </row>
    <row r="180" spans="1:20" s="10" customFormat="1" ht="48.95" customHeight="1" x14ac:dyDescent="0.25">
      <c r="A180" s="15"/>
      <c r="B180" s="255"/>
      <c r="C180" s="255"/>
      <c r="D180" s="255"/>
      <c r="E180" s="255"/>
      <c r="F180" s="255"/>
      <c r="G180" s="255"/>
      <c r="H180" s="255"/>
      <c r="I180" s="255"/>
      <c r="J180" s="255"/>
      <c r="K180" s="245"/>
      <c r="L180" s="246"/>
      <c r="M180" s="246"/>
      <c r="N180" s="247"/>
      <c r="O180" s="256"/>
      <c r="P180" s="244"/>
      <c r="Q180" s="244"/>
      <c r="R180" s="244"/>
      <c r="S180" s="244"/>
      <c r="T180" s="244"/>
    </row>
    <row r="181" spans="1:20" s="10" customFormat="1" ht="52.9" customHeight="1" x14ac:dyDescent="0.25">
      <c r="A181" s="15"/>
      <c r="B181" s="29"/>
      <c r="C181" s="29" t="s">
        <v>11</v>
      </c>
      <c r="D181" s="29" t="s">
        <v>61</v>
      </c>
      <c r="E181" s="29" t="s">
        <v>60</v>
      </c>
      <c r="F181" s="29" t="s">
        <v>59</v>
      </c>
      <c r="G181" s="29" t="s">
        <v>58</v>
      </c>
      <c r="H181" s="248" t="s">
        <v>21</v>
      </c>
      <c r="I181" s="29"/>
      <c r="J181" s="29" t="s">
        <v>57</v>
      </c>
      <c r="K181" s="38"/>
      <c r="L181" s="38"/>
      <c r="M181" s="38"/>
      <c r="N181" s="38" t="s">
        <v>7</v>
      </c>
      <c r="O181" s="34"/>
      <c r="P181" s="33"/>
      <c r="Q181" s="33">
        <f>P181*O181</f>
        <v>0</v>
      </c>
      <c r="R181" s="26">
        <f>+Q181*5.5/100</f>
        <v>0</v>
      </c>
      <c r="S181" s="33">
        <f>Q181+R181</f>
        <v>0</v>
      </c>
      <c r="T181" s="33"/>
    </row>
    <row r="182" spans="1:20" s="10" customFormat="1" ht="15" x14ac:dyDescent="0.25">
      <c r="A182" s="15"/>
      <c r="B182" s="29"/>
      <c r="C182" s="29" t="s">
        <v>19</v>
      </c>
      <c r="D182" s="29" t="s">
        <v>44</v>
      </c>
      <c r="E182" s="29"/>
      <c r="F182" s="29"/>
      <c r="G182" s="29"/>
      <c r="H182" s="248"/>
      <c r="I182" s="29"/>
      <c r="J182" s="29"/>
      <c r="K182" s="28"/>
      <c r="L182" s="28"/>
      <c r="M182" s="28"/>
      <c r="N182" s="28"/>
      <c r="O182" s="34"/>
      <c r="P182" s="33"/>
      <c r="Q182" s="33">
        <f>O182*P182</f>
        <v>0</v>
      </c>
      <c r="R182" s="33">
        <f>SUM(P182+Q182)</f>
        <v>0</v>
      </c>
      <c r="S182" s="33">
        <f>O182*P182*1.055</f>
        <v>0</v>
      </c>
      <c r="T182" s="33"/>
    </row>
    <row r="183" spans="1:20" s="21" customFormat="1" ht="12.75" customHeight="1" x14ac:dyDescent="0.25">
      <c r="A183" s="23"/>
      <c r="B183" s="267" t="s">
        <v>56</v>
      </c>
      <c r="C183" s="267"/>
      <c r="D183" s="267"/>
      <c r="E183" s="267"/>
      <c r="F183" s="267"/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37">
        <f>SUM(Q181:Q182)</f>
        <v>0</v>
      </c>
      <c r="R183" s="37"/>
      <c r="S183" s="37">
        <f>SUM(S181:S182)</f>
        <v>0</v>
      </c>
      <c r="T183" s="37"/>
    </row>
    <row r="184" spans="1:20" s="10" customFormat="1" ht="13.5" thickBot="1" x14ac:dyDescent="0.3">
      <c r="A184" s="15"/>
      <c r="B184" s="15"/>
      <c r="C184" s="15"/>
      <c r="D184" s="15"/>
      <c r="E184" s="15"/>
      <c r="F184" s="15"/>
      <c r="G184" s="15"/>
      <c r="H184" s="15"/>
      <c r="I184" s="14"/>
      <c r="J184" s="14"/>
      <c r="K184" s="13"/>
      <c r="L184" s="13"/>
      <c r="M184" s="13"/>
      <c r="N184" s="13"/>
      <c r="O184" s="12"/>
      <c r="P184" s="20"/>
      <c r="Q184" s="20"/>
      <c r="R184" s="20"/>
      <c r="S184" s="20"/>
      <c r="T184" s="20"/>
    </row>
    <row r="185" spans="1:20" s="10" customFormat="1" ht="51.75" customHeight="1" thickBot="1" x14ac:dyDescent="0.3">
      <c r="A185" s="15"/>
      <c r="B185" s="268" t="s">
        <v>55</v>
      </c>
      <c r="C185" s="268"/>
      <c r="D185" s="268"/>
      <c r="E185" s="268"/>
      <c r="F185" s="268"/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</row>
    <row r="186" spans="1:20" s="10" customFormat="1" ht="12.75" customHeight="1" thickBot="1" x14ac:dyDescent="0.3">
      <c r="A186" s="15"/>
      <c r="B186" s="255" t="s">
        <v>41</v>
      </c>
      <c r="C186" s="255" t="s">
        <v>40</v>
      </c>
      <c r="D186" s="255" t="s">
        <v>39</v>
      </c>
      <c r="E186" s="255" t="s">
        <v>38</v>
      </c>
      <c r="F186" s="255" t="s">
        <v>37</v>
      </c>
      <c r="G186" s="255" t="s">
        <v>36</v>
      </c>
      <c r="H186" s="255" t="s">
        <v>35</v>
      </c>
      <c r="I186" s="255" t="s">
        <v>34</v>
      </c>
      <c r="J186" s="255" t="s">
        <v>33</v>
      </c>
      <c r="K186" s="245" t="s">
        <v>32</v>
      </c>
      <c r="L186" s="246" t="s">
        <v>31</v>
      </c>
      <c r="M186" s="246" t="s">
        <v>30</v>
      </c>
      <c r="N186" s="247" t="s">
        <v>29</v>
      </c>
      <c r="O186" s="256" t="s">
        <v>28</v>
      </c>
      <c r="P186" s="244" t="s">
        <v>27</v>
      </c>
      <c r="Q186" s="244" t="s">
        <v>26</v>
      </c>
      <c r="R186" s="244" t="s">
        <v>25</v>
      </c>
      <c r="S186" s="244" t="s">
        <v>24</v>
      </c>
      <c r="T186" s="244" t="s">
        <v>23</v>
      </c>
    </row>
    <row r="187" spans="1:20" s="10" customFormat="1" ht="45" customHeight="1" x14ac:dyDescent="0.25">
      <c r="A187" s="15"/>
      <c r="B187" s="255"/>
      <c r="C187" s="255"/>
      <c r="D187" s="255"/>
      <c r="E187" s="255"/>
      <c r="F187" s="255"/>
      <c r="G187" s="255"/>
      <c r="H187" s="255"/>
      <c r="I187" s="255"/>
      <c r="J187" s="255"/>
      <c r="K187" s="245"/>
      <c r="L187" s="246"/>
      <c r="M187" s="246"/>
      <c r="N187" s="247"/>
      <c r="O187" s="256"/>
      <c r="P187" s="244"/>
      <c r="Q187" s="244"/>
      <c r="R187" s="244"/>
      <c r="S187" s="244"/>
      <c r="T187" s="244"/>
    </row>
    <row r="188" spans="1:20" s="10" customFormat="1" ht="33.950000000000003" customHeight="1" x14ac:dyDescent="0.25">
      <c r="A188" s="15"/>
      <c r="B188" s="29"/>
      <c r="C188" s="29" t="s">
        <v>11</v>
      </c>
      <c r="D188" s="29" t="s">
        <v>54</v>
      </c>
      <c r="E188" s="29" t="s">
        <v>48</v>
      </c>
      <c r="F188" s="29" t="s">
        <v>53</v>
      </c>
      <c r="G188" s="29"/>
      <c r="H188" s="248" t="s">
        <v>21</v>
      </c>
      <c r="I188" s="29"/>
      <c r="J188" s="29" t="s">
        <v>52</v>
      </c>
      <c r="K188" s="28"/>
      <c r="L188" s="28"/>
      <c r="M188" s="28"/>
      <c r="N188" s="28"/>
      <c r="O188" s="34"/>
      <c r="P188" s="33"/>
      <c r="Q188" s="33">
        <f t="shared" ref="Q188:Q194" si="13">O188*P188</f>
        <v>0</v>
      </c>
      <c r="R188" s="26">
        <f t="shared" ref="R188:R194" si="14">+Q188*5.5/100</f>
        <v>0</v>
      </c>
      <c r="S188" s="25">
        <f t="shared" ref="S188:S194" si="15">SUM(R188+Q188)</f>
        <v>0</v>
      </c>
      <c r="T188" s="25"/>
    </row>
    <row r="189" spans="1:20" s="10" customFormat="1" ht="15" x14ac:dyDescent="0.25">
      <c r="A189" s="15"/>
      <c r="B189" s="29"/>
      <c r="C189" s="29" t="s">
        <v>11</v>
      </c>
      <c r="D189" s="29" t="s">
        <v>51</v>
      </c>
      <c r="E189" s="29"/>
      <c r="F189" s="29"/>
      <c r="G189" s="29"/>
      <c r="H189" s="248"/>
      <c r="I189" s="29"/>
      <c r="J189" s="29"/>
      <c r="K189" s="28"/>
      <c r="L189" s="28"/>
      <c r="M189" s="28"/>
      <c r="N189" s="28" t="s">
        <v>7</v>
      </c>
      <c r="O189" s="34"/>
      <c r="P189" s="33"/>
      <c r="Q189" s="33">
        <f t="shared" si="13"/>
        <v>0</v>
      </c>
      <c r="R189" s="26">
        <f t="shared" si="14"/>
        <v>0</v>
      </c>
      <c r="S189" s="25">
        <f t="shared" si="15"/>
        <v>0</v>
      </c>
      <c r="T189" s="25"/>
    </row>
    <row r="190" spans="1:20" s="10" customFormat="1" ht="15" x14ac:dyDescent="0.25">
      <c r="A190" s="15"/>
      <c r="B190" s="29"/>
      <c r="C190" s="29" t="s">
        <v>11</v>
      </c>
      <c r="D190" s="29" t="s">
        <v>50</v>
      </c>
      <c r="E190" s="29" t="s">
        <v>48</v>
      </c>
      <c r="F190" s="29"/>
      <c r="G190" s="29" t="s">
        <v>47</v>
      </c>
      <c r="H190" s="248"/>
      <c r="I190" s="36"/>
      <c r="J190" s="36"/>
      <c r="K190" s="35"/>
      <c r="L190" s="35"/>
      <c r="M190" s="35"/>
      <c r="N190" s="35"/>
      <c r="O190" s="34"/>
      <c r="P190" s="33"/>
      <c r="Q190" s="33">
        <f t="shared" si="13"/>
        <v>0</v>
      </c>
      <c r="R190" s="26">
        <f t="shared" si="14"/>
        <v>0</v>
      </c>
      <c r="S190" s="25">
        <f t="shared" si="15"/>
        <v>0</v>
      </c>
      <c r="T190" s="25"/>
    </row>
    <row r="191" spans="1:20" s="10" customFormat="1" ht="15" x14ac:dyDescent="0.25">
      <c r="A191" s="15"/>
      <c r="B191" s="29"/>
      <c r="C191" s="29" t="s">
        <v>11</v>
      </c>
      <c r="D191" s="29" t="s">
        <v>49</v>
      </c>
      <c r="E191" s="29" t="s">
        <v>48</v>
      </c>
      <c r="F191" s="29"/>
      <c r="G191" s="29" t="s">
        <v>47</v>
      </c>
      <c r="H191" s="248"/>
      <c r="I191" s="29"/>
      <c r="J191" s="29"/>
      <c r="K191" s="28"/>
      <c r="L191" s="28"/>
      <c r="M191" s="28"/>
      <c r="N191" s="28" t="s">
        <v>7</v>
      </c>
      <c r="O191" s="34">
        <v>100</v>
      </c>
      <c r="P191" s="33"/>
      <c r="Q191" s="33">
        <f t="shared" si="13"/>
        <v>0</v>
      </c>
      <c r="R191" s="26">
        <f t="shared" si="14"/>
        <v>0</v>
      </c>
      <c r="S191" s="25">
        <f t="shared" si="15"/>
        <v>0</v>
      </c>
      <c r="T191" s="25"/>
    </row>
    <row r="192" spans="1:20" s="10" customFormat="1" ht="15" x14ac:dyDescent="0.25">
      <c r="A192" s="15"/>
      <c r="B192" s="29"/>
      <c r="C192" s="29" t="s">
        <v>11</v>
      </c>
      <c r="D192" s="29" t="s">
        <v>46</v>
      </c>
      <c r="E192" s="29"/>
      <c r="F192" s="29"/>
      <c r="G192" s="29"/>
      <c r="H192" s="248"/>
      <c r="I192" s="29"/>
      <c r="J192" s="29"/>
      <c r="K192" s="28"/>
      <c r="L192" s="28"/>
      <c r="M192" s="28"/>
      <c r="N192" s="28"/>
      <c r="O192" s="34"/>
      <c r="P192" s="33"/>
      <c r="Q192" s="33">
        <f t="shared" si="13"/>
        <v>0</v>
      </c>
      <c r="R192" s="26">
        <f t="shared" si="14"/>
        <v>0</v>
      </c>
      <c r="S192" s="25">
        <f t="shared" si="15"/>
        <v>0</v>
      </c>
      <c r="T192" s="25"/>
    </row>
    <row r="193" spans="1:20" s="10" customFormat="1" ht="34.15" customHeight="1" x14ac:dyDescent="0.25">
      <c r="A193" s="15"/>
      <c r="B193" s="29"/>
      <c r="C193" s="29" t="s">
        <v>11</v>
      </c>
      <c r="D193" s="29" t="s">
        <v>45</v>
      </c>
      <c r="E193" s="29"/>
      <c r="F193" s="29"/>
      <c r="G193" s="29"/>
      <c r="H193" s="248"/>
      <c r="I193" s="29"/>
      <c r="J193" s="29"/>
      <c r="K193" s="28"/>
      <c r="L193" s="28"/>
      <c r="M193" s="28"/>
      <c r="N193" s="28"/>
      <c r="O193" s="34"/>
      <c r="P193" s="33"/>
      <c r="Q193" s="33">
        <f t="shared" si="13"/>
        <v>0</v>
      </c>
      <c r="R193" s="26">
        <f t="shared" si="14"/>
        <v>0</v>
      </c>
      <c r="S193" s="25">
        <f t="shared" si="15"/>
        <v>0</v>
      </c>
      <c r="T193" s="25"/>
    </row>
    <row r="194" spans="1:20" s="10" customFormat="1" ht="15" x14ac:dyDescent="0.25">
      <c r="A194" s="15"/>
      <c r="B194" s="29"/>
      <c r="C194" s="29" t="s">
        <v>11</v>
      </c>
      <c r="D194" s="29" t="s">
        <v>44</v>
      </c>
      <c r="E194" s="29"/>
      <c r="F194" s="29"/>
      <c r="G194" s="29"/>
      <c r="H194" s="248"/>
      <c r="I194" s="29"/>
      <c r="J194" s="29"/>
      <c r="K194" s="28"/>
      <c r="L194" s="28"/>
      <c r="M194" s="28"/>
      <c r="N194" s="28"/>
      <c r="O194" s="34">
        <v>40</v>
      </c>
      <c r="P194" s="33"/>
      <c r="Q194" s="33">
        <f t="shared" si="13"/>
        <v>0</v>
      </c>
      <c r="R194" s="26">
        <f t="shared" si="14"/>
        <v>0</v>
      </c>
      <c r="S194" s="25">
        <f t="shared" si="15"/>
        <v>0</v>
      </c>
      <c r="T194" s="25"/>
    </row>
    <row r="195" spans="1:20" s="21" customFormat="1" ht="32.25" customHeight="1" thickBot="1" x14ac:dyDescent="0.3">
      <c r="A195" s="23"/>
      <c r="B195" s="274" t="s">
        <v>43</v>
      </c>
      <c r="C195" s="274"/>
      <c r="D195" s="274"/>
      <c r="E195" s="274"/>
      <c r="F195" s="274"/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32">
        <f>SUM(Q188:Q194)</f>
        <v>0</v>
      </c>
      <c r="R195" s="32"/>
      <c r="S195" s="32">
        <f>SUM(S188:S194)</f>
        <v>0</v>
      </c>
      <c r="T195" s="32"/>
    </row>
    <row r="196" spans="1:20" s="10" customFormat="1" ht="12.75" customHeight="1" thickBot="1" x14ac:dyDescent="0.3">
      <c r="A196" s="15"/>
      <c r="B196" s="15"/>
      <c r="C196" s="15"/>
      <c r="D196" s="15"/>
      <c r="E196" s="15"/>
      <c r="F196" s="15"/>
      <c r="G196" s="15"/>
      <c r="H196" s="31"/>
      <c r="I196" s="15"/>
      <c r="J196" s="15"/>
      <c r="K196" s="31"/>
      <c r="L196" s="31"/>
      <c r="M196" s="31"/>
      <c r="N196" s="31"/>
      <c r="O196" s="12"/>
      <c r="P196" s="20"/>
      <c r="Q196" s="20"/>
      <c r="R196" s="20"/>
      <c r="S196" s="30"/>
      <c r="T196" s="30"/>
    </row>
    <row r="197" spans="1:20" s="10" customFormat="1" ht="40.5" customHeight="1" thickBot="1" x14ac:dyDescent="0.3">
      <c r="A197" s="15"/>
      <c r="B197" s="275" t="s">
        <v>42</v>
      </c>
      <c r="C197" s="275"/>
      <c r="D197" s="275"/>
      <c r="E197" s="275"/>
      <c r="F197" s="275"/>
      <c r="G197" s="275"/>
      <c r="H197" s="275"/>
      <c r="I197" s="275"/>
      <c r="J197" s="275"/>
      <c r="K197" s="275"/>
      <c r="L197" s="275"/>
      <c r="M197" s="275"/>
      <c r="N197" s="275"/>
      <c r="O197" s="275"/>
      <c r="P197" s="275"/>
      <c r="Q197" s="275"/>
      <c r="R197" s="275"/>
      <c r="S197" s="275"/>
      <c r="T197" s="275"/>
    </row>
    <row r="198" spans="1:20" s="10" customFormat="1" ht="12.75" customHeight="1" thickBot="1" x14ac:dyDescent="0.3">
      <c r="A198" s="15"/>
      <c r="B198" s="255" t="s">
        <v>41</v>
      </c>
      <c r="C198" s="255" t="s">
        <v>40</v>
      </c>
      <c r="D198" s="255" t="s">
        <v>39</v>
      </c>
      <c r="E198" s="255" t="s">
        <v>38</v>
      </c>
      <c r="F198" s="255" t="s">
        <v>37</v>
      </c>
      <c r="G198" s="255" t="s">
        <v>36</v>
      </c>
      <c r="H198" s="255" t="s">
        <v>35</v>
      </c>
      <c r="I198" s="255" t="s">
        <v>34</v>
      </c>
      <c r="J198" s="255" t="s">
        <v>33</v>
      </c>
      <c r="K198" s="245" t="s">
        <v>32</v>
      </c>
      <c r="L198" s="246" t="s">
        <v>31</v>
      </c>
      <c r="M198" s="246" t="s">
        <v>30</v>
      </c>
      <c r="N198" s="247" t="s">
        <v>29</v>
      </c>
      <c r="O198" s="256" t="s">
        <v>28</v>
      </c>
      <c r="P198" s="244" t="s">
        <v>27</v>
      </c>
      <c r="Q198" s="244" t="s">
        <v>26</v>
      </c>
      <c r="R198" s="244" t="s">
        <v>25</v>
      </c>
      <c r="S198" s="244" t="s">
        <v>24</v>
      </c>
      <c r="T198" s="244" t="s">
        <v>23</v>
      </c>
    </row>
    <row r="199" spans="1:20" s="10" customFormat="1" ht="54" customHeight="1" x14ac:dyDescent="0.25">
      <c r="A199" s="15"/>
      <c r="B199" s="255"/>
      <c r="C199" s="255"/>
      <c r="D199" s="255"/>
      <c r="E199" s="255"/>
      <c r="F199" s="255"/>
      <c r="G199" s="255"/>
      <c r="H199" s="255"/>
      <c r="I199" s="255"/>
      <c r="J199" s="255"/>
      <c r="K199" s="245"/>
      <c r="L199" s="246"/>
      <c r="M199" s="246"/>
      <c r="N199" s="247"/>
      <c r="O199" s="256"/>
      <c r="P199" s="244"/>
      <c r="Q199" s="244"/>
      <c r="R199" s="244"/>
      <c r="S199" s="244"/>
      <c r="T199" s="244"/>
    </row>
    <row r="200" spans="1:20" s="10" customFormat="1" ht="14.85" customHeight="1" x14ac:dyDescent="0.25">
      <c r="A200" s="15"/>
      <c r="B200" s="29"/>
      <c r="C200" s="29" t="s">
        <v>19</v>
      </c>
      <c r="D200" s="29" t="s">
        <v>22</v>
      </c>
      <c r="E200" s="29"/>
      <c r="F200" s="29"/>
      <c r="G200" s="29"/>
      <c r="H200" s="248" t="s">
        <v>21</v>
      </c>
      <c r="I200" s="29"/>
      <c r="J200" s="29"/>
      <c r="K200" s="28"/>
      <c r="L200" s="28"/>
      <c r="M200" s="28"/>
      <c r="N200" s="28" t="s">
        <v>7</v>
      </c>
      <c r="O200" s="27">
        <v>50</v>
      </c>
      <c r="P200" s="25"/>
      <c r="Q200" s="26">
        <f t="shared" ref="Q200:Q205" si="16">O200*P200</f>
        <v>0</v>
      </c>
      <c r="R200" s="25">
        <f t="shared" ref="R200:R205" si="17">Q200*0.55</f>
        <v>0</v>
      </c>
      <c r="S200" s="24">
        <f t="shared" ref="S200:S205" si="18">Q200*1.055</f>
        <v>0</v>
      </c>
      <c r="T200" s="24"/>
    </row>
    <row r="201" spans="1:20" s="10" customFormat="1" ht="15" x14ac:dyDescent="0.25">
      <c r="A201" s="15"/>
      <c r="B201" s="29"/>
      <c r="C201" s="29" t="s">
        <v>11</v>
      </c>
      <c r="D201" s="29" t="s">
        <v>20</v>
      </c>
      <c r="E201" s="29"/>
      <c r="F201" s="29"/>
      <c r="G201" s="29"/>
      <c r="H201" s="248"/>
      <c r="I201" s="29"/>
      <c r="J201" s="29"/>
      <c r="K201" s="28"/>
      <c r="L201" s="28"/>
      <c r="M201" s="28"/>
      <c r="N201" s="28"/>
      <c r="O201" s="27">
        <v>80</v>
      </c>
      <c r="P201" s="25"/>
      <c r="Q201" s="26">
        <f t="shared" si="16"/>
        <v>0</v>
      </c>
      <c r="R201" s="25">
        <f t="shared" si="17"/>
        <v>0</v>
      </c>
      <c r="S201" s="24">
        <f t="shared" si="18"/>
        <v>0</v>
      </c>
      <c r="T201" s="24"/>
    </row>
    <row r="202" spans="1:20" s="10" customFormat="1" ht="15" x14ac:dyDescent="0.25">
      <c r="A202" s="15"/>
      <c r="B202" s="29"/>
      <c r="C202" s="29" t="s">
        <v>19</v>
      </c>
      <c r="D202" s="29" t="s">
        <v>18</v>
      </c>
      <c r="E202" s="29" t="s">
        <v>9</v>
      </c>
      <c r="F202" s="29"/>
      <c r="G202" s="29" t="s">
        <v>14</v>
      </c>
      <c r="H202" s="248"/>
      <c r="I202" s="29"/>
      <c r="J202" s="29"/>
      <c r="K202" s="28"/>
      <c r="L202" s="28"/>
      <c r="M202" s="28"/>
      <c r="N202" s="28"/>
      <c r="O202" s="27">
        <v>250</v>
      </c>
      <c r="P202" s="25"/>
      <c r="Q202" s="26">
        <f t="shared" si="16"/>
        <v>0</v>
      </c>
      <c r="R202" s="25">
        <f t="shared" si="17"/>
        <v>0</v>
      </c>
      <c r="S202" s="24">
        <f t="shared" si="18"/>
        <v>0</v>
      </c>
      <c r="T202" s="24"/>
    </row>
    <row r="203" spans="1:20" s="10" customFormat="1" ht="25.5" x14ac:dyDescent="0.25">
      <c r="A203" s="15"/>
      <c r="B203" s="29"/>
      <c r="C203" s="29" t="s">
        <v>17</v>
      </c>
      <c r="D203" s="29" t="s">
        <v>16</v>
      </c>
      <c r="E203" s="29" t="s">
        <v>9</v>
      </c>
      <c r="F203" s="29" t="s">
        <v>15</v>
      </c>
      <c r="G203" s="29" t="s">
        <v>14</v>
      </c>
      <c r="H203" s="248"/>
      <c r="I203" s="29"/>
      <c r="J203" s="29"/>
      <c r="K203" s="28"/>
      <c r="L203" s="28"/>
      <c r="M203" s="28"/>
      <c r="N203" s="28" t="s">
        <v>7</v>
      </c>
      <c r="O203" s="27">
        <v>200</v>
      </c>
      <c r="P203" s="25"/>
      <c r="Q203" s="26">
        <f t="shared" si="16"/>
        <v>0</v>
      </c>
      <c r="R203" s="25">
        <f t="shared" si="17"/>
        <v>0</v>
      </c>
      <c r="S203" s="24">
        <f t="shared" si="18"/>
        <v>0</v>
      </c>
      <c r="T203" s="24"/>
    </row>
    <row r="204" spans="1:20" s="10" customFormat="1" ht="15" x14ac:dyDescent="0.25">
      <c r="A204" s="15"/>
      <c r="B204" s="29"/>
      <c r="C204" s="29" t="s">
        <v>13</v>
      </c>
      <c r="D204" s="29" t="s">
        <v>12</v>
      </c>
      <c r="E204" s="29"/>
      <c r="F204" s="29"/>
      <c r="G204" s="29"/>
      <c r="H204" s="248"/>
      <c r="I204" s="29"/>
      <c r="J204" s="29"/>
      <c r="K204" s="28"/>
      <c r="L204" s="28"/>
      <c r="M204" s="28"/>
      <c r="N204" s="28"/>
      <c r="O204" s="27">
        <v>50</v>
      </c>
      <c r="P204" s="25"/>
      <c r="Q204" s="26">
        <f t="shared" si="16"/>
        <v>0</v>
      </c>
      <c r="R204" s="25">
        <f t="shared" si="17"/>
        <v>0</v>
      </c>
      <c r="S204" s="24">
        <f t="shared" si="18"/>
        <v>0</v>
      </c>
      <c r="T204" s="24"/>
    </row>
    <row r="205" spans="1:20" s="10" customFormat="1" ht="33" customHeight="1" x14ac:dyDescent="0.25">
      <c r="A205" s="15"/>
      <c r="B205" s="29"/>
      <c r="C205" s="29" t="s">
        <v>11</v>
      </c>
      <c r="D205" s="29" t="s">
        <v>10</v>
      </c>
      <c r="E205" s="29" t="s">
        <v>9</v>
      </c>
      <c r="F205" s="29"/>
      <c r="G205" s="29" t="s">
        <v>8</v>
      </c>
      <c r="H205" s="248"/>
      <c r="I205" s="29"/>
      <c r="J205" s="29"/>
      <c r="K205" s="28"/>
      <c r="L205" s="28"/>
      <c r="M205" s="28"/>
      <c r="N205" s="28" t="s">
        <v>7</v>
      </c>
      <c r="O205" s="27">
        <v>100</v>
      </c>
      <c r="P205" s="25"/>
      <c r="Q205" s="26">
        <f t="shared" si="16"/>
        <v>0</v>
      </c>
      <c r="R205" s="25">
        <f t="shared" si="17"/>
        <v>0</v>
      </c>
      <c r="S205" s="24">
        <f t="shared" si="18"/>
        <v>0</v>
      </c>
      <c r="T205" s="24"/>
    </row>
    <row r="206" spans="1:20" s="21" customFormat="1" ht="12.75" customHeight="1" x14ac:dyDescent="0.25">
      <c r="A206" s="23"/>
      <c r="B206" s="277" t="s">
        <v>6</v>
      </c>
      <c r="C206" s="277"/>
      <c r="D206" s="277"/>
      <c r="E206" s="277"/>
      <c r="F206" s="277"/>
      <c r="G206" s="277"/>
      <c r="H206" s="277"/>
      <c r="I206" s="277"/>
      <c r="J206" s="277"/>
      <c r="K206" s="277"/>
      <c r="L206" s="277"/>
      <c r="M206" s="277"/>
      <c r="N206" s="277"/>
      <c r="O206" s="277"/>
      <c r="P206" s="277"/>
      <c r="Q206" s="22">
        <f>SUM(Q200:Q205)</f>
        <v>0</v>
      </c>
      <c r="R206" s="22"/>
      <c r="S206" s="22">
        <f>SUM(S200:S205)</f>
        <v>0</v>
      </c>
      <c r="T206" s="22"/>
    </row>
    <row r="207" spans="1:20" s="10" customFormat="1" ht="13.5" thickBot="1" x14ac:dyDescent="0.3">
      <c r="A207" s="15"/>
      <c r="B207" s="15"/>
      <c r="C207" s="15"/>
      <c r="D207" s="15"/>
      <c r="E207" s="15"/>
      <c r="F207" s="15"/>
      <c r="G207" s="15"/>
      <c r="H207" s="15"/>
      <c r="I207" s="14"/>
      <c r="J207" s="14"/>
      <c r="K207" s="13"/>
      <c r="L207" s="13"/>
      <c r="M207" s="13"/>
      <c r="N207" s="13"/>
      <c r="O207" s="12"/>
      <c r="P207" s="20"/>
      <c r="Q207" s="20"/>
      <c r="R207" s="20"/>
      <c r="S207" s="20"/>
      <c r="T207" s="20"/>
    </row>
    <row r="208" spans="1:20" s="10" customFormat="1" ht="12.75" customHeight="1" x14ac:dyDescent="0.25">
      <c r="A208" s="15"/>
      <c r="B208" s="276" t="s">
        <v>5</v>
      </c>
      <c r="C208" s="276"/>
      <c r="D208" s="19" t="e">
        <f>#REF!+#REF!+#REF!+#REF!+#REF!+#REF!+#REF!+#REF!+#REF!+#REF!+#REF!</f>
        <v>#REF!</v>
      </c>
      <c r="E208" s="15"/>
      <c r="F208" s="15"/>
      <c r="G208" s="15"/>
      <c r="H208" s="15"/>
      <c r="I208" s="14"/>
      <c r="J208" s="14"/>
      <c r="K208" s="13"/>
      <c r="L208" s="13"/>
      <c r="M208" s="13"/>
      <c r="N208" s="13"/>
      <c r="O208" s="12"/>
      <c r="P208" s="11" t="s">
        <v>4</v>
      </c>
      <c r="Q208" s="11" t="s">
        <v>3</v>
      </c>
      <c r="R208" s="11"/>
      <c r="S208" s="11"/>
      <c r="T208" s="11"/>
    </row>
    <row r="209" spans="1:20" s="10" customFormat="1" ht="12.75" customHeight="1" x14ac:dyDescent="0.25">
      <c r="A209" s="15"/>
      <c r="B209" s="269" t="s">
        <v>2</v>
      </c>
      <c r="C209" s="269"/>
      <c r="D209" s="18">
        <v>5.5E-2</v>
      </c>
      <c r="E209" s="15"/>
      <c r="F209" s="15"/>
      <c r="G209" s="15"/>
      <c r="H209" s="15"/>
      <c r="I209" s="14"/>
      <c r="J209" s="14"/>
      <c r="K209" s="13"/>
      <c r="L209" s="13"/>
      <c r="M209" s="13"/>
      <c r="N209" s="13"/>
      <c r="O209" s="12"/>
      <c r="P209" s="17"/>
      <c r="Q209" s="11"/>
      <c r="R209" s="11"/>
      <c r="S209" s="11"/>
      <c r="T209" s="11"/>
    </row>
    <row r="210" spans="1:20" s="10" customFormat="1" ht="16.5" customHeight="1" thickBot="1" x14ac:dyDescent="0.3">
      <c r="A210" s="15"/>
      <c r="B210" s="270" t="s">
        <v>1</v>
      </c>
      <c r="C210" s="270"/>
      <c r="D210" s="16" t="e">
        <f>D208*(1+D209)</f>
        <v>#REF!</v>
      </c>
      <c r="E210" s="15"/>
      <c r="F210" s="15"/>
      <c r="G210" s="15"/>
      <c r="H210" s="15"/>
      <c r="I210" s="14"/>
      <c r="J210" s="14"/>
      <c r="K210" s="13"/>
      <c r="L210" s="13"/>
      <c r="M210" s="13"/>
      <c r="N210" s="13"/>
      <c r="O210" s="12"/>
      <c r="P210" s="11" t="s">
        <v>0</v>
      </c>
      <c r="Q210" s="11"/>
      <c r="R210" s="11"/>
      <c r="S210" s="11"/>
      <c r="T210" s="11"/>
    </row>
    <row r="211" spans="1:20" ht="18.95" customHeight="1" x14ac:dyDescent="0.2">
      <c r="A211" s="9"/>
      <c r="B211" s="271"/>
      <c r="C211" s="271"/>
      <c r="D211" s="273"/>
      <c r="E211" s="9"/>
      <c r="F211" s="9"/>
      <c r="G211" s="9"/>
      <c r="H211" s="9"/>
      <c r="I211" s="9"/>
      <c r="J211" s="9"/>
      <c r="K211" s="8"/>
      <c r="L211" s="8"/>
      <c r="M211" s="8"/>
      <c r="N211" s="8"/>
      <c r="O211" s="7"/>
      <c r="P211" s="6"/>
      <c r="Q211" s="6"/>
      <c r="R211" s="6"/>
      <c r="S211" s="6"/>
      <c r="T211" s="6"/>
    </row>
    <row r="212" spans="1:20" x14ac:dyDescent="0.2">
      <c r="B212" s="272"/>
      <c r="C212" s="272"/>
      <c r="D212" s="272"/>
    </row>
    <row r="219" spans="1:20" ht="13.5" customHeight="1" x14ac:dyDescent="0.2"/>
    <row r="241" ht="13.5" customHeight="1" x14ac:dyDescent="0.2"/>
  </sheetData>
  <mergeCells count="270">
    <mergeCell ref="P12:P13"/>
    <mergeCell ref="Q12:Q13"/>
    <mergeCell ref="R12:R13"/>
    <mergeCell ref="S12:S13"/>
    <mergeCell ref="T12:T13"/>
    <mergeCell ref="J12:J13"/>
    <mergeCell ref="K12:K13"/>
    <mergeCell ref="L12:L13"/>
    <mergeCell ref="M12:M13"/>
    <mergeCell ref="N12:N13"/>
    <mergeCell ref="O12:O13"/>
    <mergeCell ref="B7:Q7"/>
    <mergeCell ref="B9:Q9"/>
    <mergeCell ref="B11:T11"/>
    <mergeCell ref="B12:B13"/>
    <mergeCell ref="C12:C13"/>
    <mergeCell ref="J36:J37"/>
    <mergeCell ref="K36:K37"/>
    <mergeCell ref="L36:L37"/>
    <mergeCell ref="M36:M37"/>
    <mergeCell ref="N36:N37"/>
    <mergeCell ref="O36:O37"/>
    <mergeCell ref="D36:D37"/>
    <mergeCell ref="E36:E37"/>
    <mergeCell ref="F36:F37"/>
    <mergeCell ref="G36:G37"/>
    <mergeCell ref="H36:H37"/>
    <mergeCell ref="I36:I37"/>
    <mergeCell ref="D12:D13"/>
    <mergeCell ref="E12:E13"/>
    <mergeCell ref="F12:F13"/>
    <mergeCell ref="G12:G13"/>
    <mergeCell ref="H12:H13"/>
    <mergeCell ref="I12:I13"/>
    <mergeCell ref="P36:P37"/>
    <mergeCell ref="H14:H31"/>
    <mergeCell ref="B32:P32"/>
    <mergeCell ref="B35:T35"/>
    <mergeCell ref="B36:B37"/>
    <mergeCell ref="C36:C37"/>
    <mergeCell ref="J46:J47"/>
    <mergeCell ref="K46:K47"/>
    <mergeCell ref="L46:L47"/>
    <mergeCell ref="M46:M47"/>
    <mergeCell ref="N46:N47"/>
    <mergeCell ref="O46:O47"/>
    <mergeCell ref="D46:D47"/>
    <mergeCell ref="E46:E47"/>
    <mergeCell ref="F46:F47"/>
    <mergeCell ref="G46:G47"/>
    <mergeCell ref="H46:H47"/>
    <mergeCell ref="I46:I47"/>
    <mergeCell ref="S36:S37"/>
    <mergeCell ref="T36:T37"/>
    <mergeCell ref="Q36:Q37"/>
    <mergeCell ref="R36:R37"/>
    <mergeCell ref="T58:T59"/>
    <mergeCell ref="H38:H41"/>
    <mergeCell ref="B42:P42"/>
    <mergeCell ref="B45:T45"/>
    <mergeCell ref="B46:B47"/>
    <mergeCell ref="C46:C47"/>
    <mergeCell ref="J58:J59"/>
    <mergeCell ref="K58:K59"/>
    <mergeCell ref="L58:L59"/>
    <mergeCell ref="M58:M59"/>
    <mergeCell ref="N58:N59"/>
    <mergeCell ref="O58:O59"/>
    <mergeCell ref="D58:D59"/>
    <mergeCell ref="E58:E59"/>
    <mergeCell ref="F58:F59"/>
    <mergeCell ref="G58:G59"/>
    <mergeCell ref="H58:H59"/>
    <mergeCell ref="I58:I59"/>
    <mergeCell ref="P46:P47"/>
    <mergeCell ref="Q46:Q47"/>
    <mergeCell ref="R46:R47"/>
    <mergeCell ref="S46:S47"/>
    <mergeCell ref="T46:T47"/>
    <mergeCell ref="R67:R68"/>
    <mergeCell ref="S67:S68"/>
    <mergeCell ref="T67:T68"/>
    <mergeCell ref="H48:H50"/>
    <mergeCell ref="B53:P53"/>
    <mergeCell ref="B57:T57"/>
    <mergeCell ref="B58:B59"/>
    <mergeCell ref="C58:C59"/>
    <mergeCell ref="J67:J68"/>
    <mergeCell ref="K67:K68"/>
    <mergeCell ref="L67:L68"/>
    <mergeCell ref="M67:M68"/>
    <mergeCell ref="N67:N68"/>
    <mergeCell ref="O67:O68"/>
    <mergeCell ref="D67:D68"/>
    <mergeCell ref="E67:E68"/>
    <mergeCell ref="F67:F68"/>
    <mergeCell ref="G67:G68"/>
    <mergeCell ref="H67:H68"/>
    <mergeCell ref="I67:I68"/>
    <mergeCell ref="P58:P59"/>
    <mergeCell ref="Q58:Q59"/>
    <mergeCell ref="R58:R59"/>
    <mergeCell ref="S58:S59"/>
    <mergeCell ref="P87:P88"/>
    <mergeCell ref="Q87:Q88"/>
    <mergeCell ref="R87:R88"/>
    <mergeCell ref="S87:S88"/>
    <mergeCell ref="T87:T88"/>
    <mergeCell ref="H60:H62"/>
    <mergeCell ref="B63:P63"/>
    <mergeCell ref="B66:T66"/>
    <mergeCell ref="B67:B68"/>
    <mergeCell ref="C67:C68"/>
    <mergeCell ref="J87:J88"/>
    <mergeCell ref="K87:K88"/>
    <mergeCell ref="L87:L88"/>
    <mergeCell ref="M87:M88"/>
    <mergeCell ref="N87:N88"/>
    <mergeCell ref="O87:O88"/>
    <mergeCell ref="D87:D88"/>
    <mergeCell ref="E87:E88"/>
    <mergeCell ref="F87:F88"/>
    <mergeCell ref="G87:G88"/>
    <mergeCell ref="H87:H88"/>
    <mergeCell ref="I87:I88"/>
    <mergeCell ref="P67:P68"/>
    <mergeCell ref="Q67:Q68"/>
    <mergeCell ref="P94:P95"/>
    <mergeCell ref="Q94:Q95"/>
    <mergeCell ref="R94:R95"/>
    <mergeCell ref="S94:S95"/>
    <mergeCell ref="T94:T95"/>
    <mergeCell ref="H69:H82"/>
    <mergeCell ref="B83:P83"/>
    <mergeCell ref="B86:T86"/>
    <mergeCell ref="B87:B88"/>
    <mergeCell ref="C87:C88"/>
    <mergeCell ref="J94:J95"/>
    <mergeCell ref="K94:K95"/>
    <mergeCell ref="L94:L95"/>
    <mergeCell ref="M94:M95"/>
    <mergeCell ref="N94:N95"/>
    <mergeCell ref="O94:O95"/>
    <mergeCell ref="B90:P90"/>
    <mergeCell ref="B93:T93"/>
    <mergeCell ref="B94:B95"/>
    <mergeCell ref="C94:C95"/>
    <mergeCell ref="D94:D95"/>
    <mergeCell ref="E94:E95"/>
    <mergeCell ref="F94:F95"/>
    <mergeCell ref="G94:G95"/>
    <mergeCell ref="H94:H95"/>
    <mergeCell ref="I94:I95"/>
    <mergeCell ref="O137:O138"/>
    <mergeCell ref="P137:P138"/>
    <mergeCell ref="Q137:Q138"/>
    <mergeCell ref="R137:R138"/>
    <mergeCell ref="S137:S138"/>
    <mergeCell ref="T137:T138"/>
    <mergeCell ref="I137:I138"/>
    <mergeCell ref="J137:J138"/>
    <mergeCell ref="K137:K138"/>
    <mergeCell ref="L137:L138"/>
    <mergeCell ref="M137:M138"/>
    <mergeCell ref="N137:N138"/>
    <mergeCell ref="H96:H133"/>
    <mergeCell ref="B134:P134"/>
    <mergeCell ref="B136:T136"/>
    <mergeCell ref="B137:B138"/>
    <mergeCell ref="C137:C138"/>
    <mergeCell ref="D137:D138"/>
    <mergeCell ref="E137:E138"/>
    <mergeCell ref="F137:F138"/>
    <mergeCell ref="G137:G138"/>
    <mergeCell ref="H137:H138"/>
    <mergeCell ref="O143:O144"/>
    <mergeCell ref="P143:P144"/>
    <mergeCell ref="Q143:Q144"/>
    <mergeCell ref="R143:R144"/>
    <mergeCell ref="S143:S144"/>
    <mergeCell ref="T143:T144"/>
    <mergeCell ref="I143:I144"/>
    <mergeCell ref="J143:J144"/>
    <mergeCell ref="K143:K144"/>
    <mergeCell ref="L143:L144"/>
    <mergeCell ref="M143:M144"/>
    <mergeCell ref="N143:N144"/>
    <mergeCell ref="T179:T180"/>
    <mergeCell ref="B140:P140"/>
    <mergeCell ref="B142:T142"/>
    <mergeCell ref="B143:B144"/>
    <mergeCell ref="C143:C144"/>
    <mergeCell ref="D143:D144"/>
    <mergeCell ref="E143:E144"/>
    <mergeCell ref="F143:F144"/>
    <mergeCell ref="G143:G144"/>
    <mergeCell ref="H143:H144"/>
    <mergeCell ref="N179:N180"/>
    <mergeCell ref="O179:O180"/>
    <mergeCell ref="P179:P180"/>
    <mergeCell ref="Q179:Q180"/>
    <mergeCell ref="R179:R180"/>
    <mergeCell ref="S179:S180"/>
    <mergeCell ref="H179:H180"/>
    <mergeCell ref="I179:I180"/>
    <mergeCell ref="J179:J180"/>
    <mergeCell ref="K179:K180"/>
    <mergeCell ref="L179:L180"/>
    <mergeCell ref="M179:M180"/>
    <mergeCell ref="H145:H174"/>
    <mergeCell ref="F172:G172"/>
    <mergeCell ref="B175:P175"/>
    <mergeCell ref="B178:T178"/>
    <mergeCell ref="B179:B180"/>
    <mergeCell ref="C179:C180"/>
    <mergeCell ref="D179:D180"/>
    <mergeCell ref="E179:E180"/>
    <mergeCell ref="F179:F180"/>
    <mergeCell ref="G179:G180"/>
    <mergeCell ref="O186:O187"/>
    <mergeCell ref="P186:P187"/>
    <mergeCell ref="Q186:Q187"/>
    <mergeCell ref="R186:R187"/>
    <mergeCell ref="S186:S187"/>
    <mergeCell ref="T186:T187"/>
    <mergeCell ref="I186:I187"/>
    <mergeCell ref="J186:J187"/>
    <mergeCell ref="K186:K187"/>
    <mergeCell ref="L186:L187"/>
    <mergeCell ref="M186:M187"/>
    <mergeCell ref="N186:N187"/>
    <mergeCell ref="H181:H182"/>
    <mergeCell ref="B183:P183"/>
    <mergeCell ref="B185:T185"/>
    <mergeCell ref="B186:B187"/>
    <mergeCell ref="T198:T199"/>
    <mergeCell ref="I198:I199"/>
    <mergeCell ref="J198:J199"/>
    <mergeCell ref="K198:K199"/>
    <mergeCell ref="L198:L199"/>
    <mergeCell ref="M198:M199"/>
    <mergeCell ref="N198:N199"/>
    <mergeCell ref="C186:C187"/>
    <mergeCell ref="D186:D187"/>
    <mergeCell ref="E186:E187"/>
    <mergeCell ref="F186:F187"/>
    <mergeCell ref="G186:G187"/>
    <mergeCell ref="H186:H187"/>
    <mergeCell ref="O198:O199"/>
    <mergeCell ref="P198:P199"/>
    <mergeCell ref="Q198:Q199"/>
    <mergeCell ref="H188:H194"/>
    <mergeCell ref="B195:P195"/>
    <mergeCell ref="B197:T197"/>
    <mergeCell ref="B198:B199"/>
    <mergeCell ref="C198:C199"/>
    <mergeCell ref="D198:D199"/>
    <mergeCell ref="E198:E199"/>
    <mergeCell ref="F198:F199"/>
    <mergeCell ref="H200:H205"/>
    <mergeCell ref="B206:P206"/>
    <mergeCell ref="B208:C208"/>
    <mergeCell ref="B209:C209"/>
    <mergeCell ref="B210:C210"/>
    <mergeCell ref="B211:C212"/>
    <mergeCell ref="D211:D212"/>
    <mergeCell ref="R198:R199"/>
    <mergeCell ref="S198:S199"/>
    <mergeCell ref="G198:G199"/>
    <mergeCell ref="H198:H199"/>
  </mergeCells>
  <hyperlinks>
    <hyperlink ref="B5" r:id="rId1"/>
  </hyperlinks>
  <pageMargins left="0" right="0" top="0.59027777777777801" bottom="0.39374999999999999" header="0.51180555555555496" footer="0.51180555555555496"/>
  <pageSetup paperSize="9" scale="37" firstPageNumber="0" orientation="landscape" horizontalDpi="300" verticalDpi="300" r:id="rId2"/>
  <rowBreaks count="4" manualBreakCount="4">
    <brk id="54" max="16383" man="1"/>
    <brk id="91" max="16383" man="1"/>
    <brk id="135" max="16383" man="1"/>
    <brk id="176" max="16383" man="1"/>
  </row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11"/>
  <sheetViews>
    <sheetView tabSelected="1" view="pageBreakPreview" topLeftCell="A19" zoomScale="70" zoomScaleNormal="85" workbookViewId="0">
      <selection activeCell="O36" sqref="O36"/>
    </sheetView>
  </sheetViews>
  <sheetFormatPr baseColWidth="10" defaultColWidth="11.375" defaultRowHeight="12.75" x14ac:dyDescent="0.2"/>
  <cols>
    <col min="1" max="1" width="3.875" style="2" customWidth="1"/>
    <col min="2" max="2" width="11.125" style="2" customWidth="1"/>
    <col min="3" max="3" width="13.125" style="2" customWidth="1"/>
    <col min="4" max="4" width="28.625" style="2" customWidth="1"/>
    <col min="5" max="5" width="32.75" style="2" customWidth="1"/>
    <col min="6" max="6" width="26.375" style="2" customWidth="1"/>
    <col min="7" max="7" width="28.625" style="2" customWidth="1"/>
    <col min="8" max="8" width="35.75" style="2" customWidth="1"/>
    <col min="9" max="9" width="19.125" style="2" customWidth="1"/>
    <col min="10" max="10" width="15" style="2" customWidth="1"/>
    <col min="11" max="11" width="12.625" style="114" customWidth="1"/>
    <col min="12" max="13" width="20.625" style="114" hidden="1" customWidth="1"/>
    <col min="14" max="14" width="11.125" style="4" customWidth="1"/>
    <col min="15" max="15" width="14.375" style="3" customWidth="1"/>
    <col min="16" max="16" width="16.75" style="3" customWidth="1"/>
    <col min="17" max="17" width="10.875" style="3" customWidth="1"/>
    <col min="18" max="18" width="14.75" style="3" customWidth="1"/>
    <col min="19" max="19" width="22.25" style="3" customWidth="1"/>
    <col min="20" max="16384" width="11.375" style="2"/>
  </cols>
  <sheetData>
    <row r="1" spans="1:19" x14ac:dyDescent="0.2">
      <c r="A1" s="170"/>
      <c r="B1" s="170" t="s">
        <v>370</v>
      </c>
      <c r="C1" s="170"/>
      <c r="D1" s="170"/>
      <c r="E1" s="170"/>
      <c r="F1" s="170"/>
      <c r="G1" s="170"/>
      <c r="H1" s="170"/>
      <c r="I1" s="170"/>
      <c r="J1" s="170"/>
      <c r="K1" s="8"/>
      <c r="L1" s="8"/>
      <c r="M1" s="8"/>
      <c r="N1" s="169"/>
      <c r="O1" s="168"/>
      <c r="P1" s="168"/>
      <c r="Q1" s="168"/>
      <c r="R1" s="168"/>
      <c r="S1" s="168"/>
    </row>
    <row r="2" spans="1:19" x14ac:dyDescent="0.2">
      <c r="A2" s="170"/>
      <c r="B2" s="170" t="s">
        <v>371</v>
      </c>
      <c r="C2" s="170"/>
      <c r="D2" s="170"/>
      <c r="E2" s="170"/>
      <c r="F2" s="170"/>
      <c r="G2" s="170"/>
      <c r="H2" s="170"/>
      <c r="I2" s="170"/>
      <c r="J2" s="170"/>
      <c r="K2" s="8"/>
      <c r="L2" s="8"/>
      <c r="M2" s="8"/>
      <c r="N2" s="169"/>
      <c r="O2" s="168"/>
      <c r="P2" s="168"/>
      <c r="Q2" s="168"/>
      <c r="R2" s="168"/>
      <c r="S2" s="168"/>
    </row>
    <row r="3" spans="1:19" x14ac:dyDescent="0.2">
      <c r="A3" s="170"/>
      <c r="B3" s="170" t="s">
        <v>360</v>
      </c>
      <c r="C3" s="170"/>
      <c r="D3" s="170"/>
      <c r="E3" s="170"/>
      <c r="F3" s="170"/>
      <c r="G3" s="170"/>
      <c r="H3" s="170"/>
      <c r="I3" s="170"/>
      <c r="J3" s="170"/>
      <c r="K3" s="8"/>
      <c r="L3" s="8"/>
      <c r="M3" s="8"/>
      <c r="N3" s="169"/>
      <c r="O3" s="168"/>
      <c r="P3" s="168"/>
      <c r="Q3" s="168"/>
      <c r="R3" s="168"/>
      <c r="S3" s="168"/>
    </row>
    <row r="4" spans="1:19" x14ac:dyDescent="0.2">
      <c r="A4" s="170"/>
      <c r="B4" s="170" t="s">
        <v>372</v>
      </c>
      <c r="C4" s="170"/>
      <c r="D4" s="170"/>
      <c r="E4" s="170"/>
      <c r="F4" s="170"/>
      <c r="G4" s="170"/>
      <c r="H4" s="170"/>
      <c r="I4" s="170"/>
      <c r="J4" s="170"/>
      <c r="K4" s="8"/>
      <c r="L4" s="8"/>
      <c r="M4" s="8"/>
      <c r="N4" s="169"/>
      <c r="O4" s="168"/>
      <c r="P4" s="168"/>
      <c r="Q4" s="168"/>
      <c r="R4" s="168"/>
      <c r="S4" s="168"/>
    </row>
    <row r="5" spans="1:19" x14ac:dyDescent="0.2">
      <c r="A5" s="170"/>
      <c r="B5" s="172" t="s">
        <v>373</v>
      </c>
      <c r="C5" s="170"/>
      <c r="D5" s="170"/>
      <c r="E5" s="170"/>
      <c r="F5" s="170"/>
      <c r="G5" s="170"/>
      <c r="H5" s="170"/>
      <c r="I5" s="170"/>
      <c r="J5" s="170"/>
      <c r="K5" s="8"/>
      <c r="L5" s="8"/>
      <c r="M5" s="8"/>
      <c r="N5" s="169"/>
      <c r="O5" s="168"/>
      <c r="P5" s="168"/>
      <c r="Q5" s="168"/>
      <c r="R5" s="168"/>
      <c r="S5" s="168"/>
    </row>
    <row r="6" spans="1:19" x14ac:dyDescent="0.2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8"/>
      <c r="L6" s="8"/>
      <c r="M6" s="8"/>
      <c r="N6" s="169"/>
      <c r="O6" s="168"/>
      <c r="P6" s="168"/>
      <c r="Q6" s="168"/>
      <c r="R6" s="168"/>
      <c r="S6" s="168"/>
    </row>
    <row r="7" spans="1:19" ht="15.75" customHeight="1" x14ac:dyDescent="0.25">
      <c r="A7" s="170"/>
      <c r="B7" s="278" t="s">
        <v>357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171"/>
      <c r="R7" s="168"/>
      <c r="S7" s="168"/>
    </row>
    <row r="8" spans="1:19" x14ac:dyDescent="0.2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8"/>
      <c r="L8" s="8"/>
      <c r="M8" s="8"/>
      <c r="N8" s="169"/>
      <c r="O8" s="168"/>
      <c r="P8" s="168"/>
      <c r="Q8" s="168"/>
      <c r="R8" s="168"/>
      <c r="S8" s="168"/>
    </row>
    <row r="9" spans="1:19" ht="15.75" customHeight="1" x14ac:dyDescent="0.25">
      <c r="A9" s="170"/>
      <c r="B9" s="278" t="s">
        <v>374</v>
      </c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171"/>
      <c r="R9" s="168"/>
      <c r="S9" s="168"/>
    </row>
    <row r="10" spans="1:19" ht="13.5" thickBot="1" x14ac:dyDescent="0.25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8"/>
      <c r="L10" s="8"/>
      <c r="M10" s="8"/>
      <c r="N10" s="169"/>
      <c r="O10" s="168"/>
      <c r="P10" s="168"/>
      <c r="Q10" s="168"/>
      <c r="R10" s="168"/>
      <c r="S10" s="168"/>
    </row>
    <row r="11" spans="1:19" s="21" customFormat="1" ht="36.75" customHeight="1" thickBot="1" x14ac:dyDescent="0.3">
      <c r="A11" s="117"/>
      <c r="B11" s="279" t="s">
        <v>355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</row>
    <row r="12" spans="1:19" s="21" customFormat="1" ht="28.5" customHeight="1" thickBot="1" x14ac:dyDescent="0.3">
      <c r="A12" s="117"/>
      <c r="B12" s="280" t="s">
        <v>41</v>
      </c>
      <c r="C12" s="280" t="s">
        <v>40</v>
      </c>
      <c r="D12" s="280" t="s">
        <v>39</v>
      </c>
      <c r="E12" s="280" t="s">
        <v>38</v>
      </c>
      <c r="F12" s="280" t="s">
        <v>37</v>
      </c>
      <c r="G12" s="280" t="s">
        <v>36</v>
      </c>
      <c r="H12" s="280" t="s">
        <v>35</v>
      </c>
      <c r="I12" s="280" t="s">
        <v>34</v>
      </c>
      <c r="J12" s="280" t="s">
        <v>33</v>
      </c>
      <c r="K12" s="282" t="s">
        <v>31</v>
      </c>
      <c r="L12" s="282" t="s">
        <v>30</v>
      </c>
      <c r="M12" s="283" t="s">
        <v>29</v>
      </c>
      <c r="N12" s="284" t="s">
        <v>28</v>
      </c>
      <c r="O12" s="281" t="s">
        <v>27</v>
      </c>
      <c r="P12" s="281" t="s">
        <v>26</v>
      </c>
      <c r="Q12" s="281" t="s">
        <v>25</v>
      </c>
      <c r="R12" s="281" t="s">
        <v>24</v>
      </c>
      <c r="S12" s="281" t="s">
        <v>23</v>
      </c>
    </row>
    <row r="13" spans="1:19" s="21" customFormat="1" ht="42.75" customHeight="1" x14ac:dyDescent="0.25">
      <c r="A13" s="117"/>
      <c r="B13" s="280"/>
      <c r="C13" s="280"/>
      <c r="D13" s="280"/>
      <c r="E13" s="280"/>
      <c r="F13" s="280"/>
      <c r="G13" s="280"/>
      <c r="H13" s="280"/>
      <c r="I13" s="280"/>
      <c r="J13" s="280"/>
      <c r="K13" s="282"/>
      <c r="L13" s="282"/>
      <c r="M13" s="283"/>
      <c r="N13" s="284"/>
      <c r="O13" s="281"/>
      <c r="P13" s="281"/>
      <c r="Q13" s="281"/>
      <c r="R13" s="281"/>
      <c r="S13" s="281"/>
    </row>
    <row r="14" spans="1:19" s="21" customFormat="1" ht="57" customHeight="1" x14ac:dyDescent="0.25">
      <c r="A14" s="117"/>
      <c r="B14" s="122"/>
      <c r="C14" s="194" t="s">
        <v>275</v>
      </c>
      <c r="D14" s="194" t="s">
        <v>313</v>
      </c>
      <c r="E14" s="194" t="s">
        <v>354</v>
      </c>
      <c r="F14" s="194" t="s">
        <v>311</v>
      </c>
      <c r="G14" s="194" t="s">
        <v>291</v>
      </c>
      <c r="H14" s="301" t="s">
        <v>21</v>
      </c>
      <c r="I14" s="194" t="s">
        <v>309</v>
      </c>
      <c r="J14" s="194" t="s">
        <v>353</v>
      </c>
      <c r="K14" s="121"/>
      <c r="L14" s="121"/>
      <c r="M14" s="161" t="s">
        <v>7</v>
      </c>
      <c r="N14" s="160">
        <v>1620</v>
      </c>
      <c r="O14" s="126"/>
      <c r="P14" s="196">
        <f>N14*O14</f>
        <v>0</v>
      </c>
      <c r="Q14" s="197">
        <f>+P14*5.5/100</f>
        <v>0</v>
      </c>
      <c r="R14" s="198">
        <f>(P14+Q14)</f>
        <v>0</v>
      </c>
      <c r="S14" s="119"/>
    </row>
    <row r="15" spans="1:19" s="21" customFormat="1" ht="15" x14ac:dyDescent="0.25">
      <c r="A15" s="117"/>
      <c r="B15" s="122"/>
      <c r="C15" s="194" t="s">
        <v>275</v>
      </c>
      <c r="D15" s="194" t="s">
        <v>352</v>
      </c>
      <c r="E15" s="194" t="s">
        <v>282</v>
      </c>
      <c r="F15" s="194" t="s">
        <v>311</v>
      </c>
      <c r="G15" s="194" t="s">
        <v>233</v>
      </c>
      <c r="H15" s="301"/>
      <c r="I15" s="194" t="s">
        <v>271</v>
      </c>
      <c r="J15" s="194" t="s">
        <v>276</v>
      </c>
      <c r="K15" s="121"/>
      <c r="L15" s="121"/>
      <c r="M15" s="161"/>
      <c r="N15" s="160">
        <v>407</v>
      </c>
      <c r="O15" s="126"/>
      <c r="P15" s="196">
        <f>N15*O15</f>
        <v>0</v>
      </c>
      <c r="Q15" s="197">
        <f>+P15*5.5/100</f>
        <v>0</v>
      </c>
      <c r="R15" s="198">
        <f>(P15+Q15)</f>
        <v>0</v>
      </c>
      <c r="S15" s="119"/>
    </row>
    <row r="16" spans="1:19" s="152" customFormat="1" ht="15" x14ac:dyDescent="0.25">
      <c r="A16" s="153"/>
      <c r="B16" s="130"/>
      <c r="C16" s="195" t="s">
        <v>275</v>
      </c>
      <c r="D16" s="195" t="s">
        <v>352</v>
      </c>
      <c r="E16" s="195" t="s">
        <v>282</v>
      </c>
      <c r="F16" s="195" t="s">
        <v>311</v>
      </c>
      <c r="G16" s="195" t="s">
        <v>47</v>
      </c>
      <c r="H16" s="301"/>
      <c r="I16" s="195" t="s">
        <v>271</v>
      </c>
      <c r="J16" s="195" t="s">
        <v>276</v>
      </c>
      <c r="K16" s="137"/>
      <c r="L16" s="137"/>
      <c r="M16" s="167"/>
      <c r="N16" s="166">
        <v>403</v>
      </c>
      <c r="O16" s="134"/>
      <c r="P16" s="199"/>
      <c r="Q16" s="200"/>
      <c r="R16" s="201"/>
      <c r="S16" s="132"/>
    </row>
    <row r="17" spans="1:19" s="21" customFormat="1" ht="25.5" x14ac:dyDescent="0.25">
      <c r="A17" s="117"/>
      <c r="B17" s="122"/>
      <c r="C17" s="194" t="s">
        <v>275</v>
      </c>
      <c r="D17" s="194" t="s">
        <v>352</v>
      </c>
      <c r="E17" s="194" t="s">
        <v>345</v>
      </c>
      <c r="F17" s="194" t="s">
        <v>351</v>
      </c>
      <c r="G17" s="194" t="s">
        <v>344</v>
      </c>
      <c r="H17" s="301"/>
      <c r="I17" s="194" t="s">
        <v>271</v>
      </c>
      <c r="J17" s="194" t="s">
        <v>276</v>
      </c>
      <c r="K17" s="121"/>
      <c r="L17" s="121"/>
      <c r="M17" s="161"/>
      <c r="N17" s="160">
        <v>40</v>
      </c>
      <c r="O17" s="126"/>
      <c r="P17" s="196">
        <f t="shared" ref="P17:P29" si="0">N17*O17</f>
        <v>0</v>
      </c>
      <c r="Q17" s="197">
        <f t="shared" ref="Q17:Q29" si="1">+P17*5.5/100</f>
        <v>0</v>
      </c>
      <c r="R17" s="198">
        <f t="shared" ref="R17:R29" si="2">(P17+Q17)</f>
        <v>0</v>
      </c>
      <c r="S17" s="119"/>
    </row>
    <row r="18" spans="1:19" s="21" customFormat="1" ht="39" customHeight="1" x14ac:dyDescent="0.25">
      <c r="A18" s="117"/>
      <c r="B18" s="122"/>
      <c r="C18" s="194" t="s">
        <v>275</v>
      </c>
      <c r="D18" s="194" t="s">
        <v>349</v>
      </c>
      <c r="E18" s="194" t="s">
        <v>282</v>
      </c>
      <c r="F18" s="194" t="s">
        <v>348</v>
      </c>
      <c r="G18" s="194" t="s">
        <v>347</v>
      </c>
      <c r="H18" s="301"/>
      <c r="I18" s="194" t="s">
        <v>271</v>
      </c>
      <c r="J18" s="194" t="s">
        <v>245</v>
      </c>
      <c r="K18" s="121"/>
      <c r="L18" s="121"/>
      <c r="M18" s="161"/>
      <c r="N18" s="160">
        <v>680</v>
      </c>
      <c r="O18" s="126"/>
      <c r="P18" s="196">
        <f t="shared" si="0"/>
        <v>0</v>
      </c>
      <c r="Q18" s="197">
        <f t="shared" si="1"/>
        <v>0</v>
      </c>
      <c r="R18" s="198">
        <f t="shared" si="2"/>
        <v>0</v>
      </c>
      <c r="S18" s="119"/>
    </row>
    <row r="19" spans="1:19" s="21" customFormat="1" ht="36" customHeight="1" x14ac:dyDescent="0.25">
      <c r="A19" s="117"/>
      <c r="B19" s="122"/>
      <c r="C19" s="194" t="s">
        <v>275</v>
      </c>
      <c r="D19" s="194" t="s">
        <v>341</v>
      </c>
      <c r="E19" s="194" t="s">
        <v>342</v>
      </c>
      <c r="F19" s="194" t="s">
        <v>311</v>
      </c>
      <c r="G19" s="194" t="s">
        <v>340</v>
      </c>
      <c r="H19" s="301"/>
      <c r="I19" s="194" t="s">
        <v>271</v>
      </c>
      <c r="J19" s="194" t="s">
        <v>245</v>
      </c>
      <c r="K19" s="121"/>
      <c r="L19" s="121"/>
      <c r="M19" s="161"/>
      <c r="N19" s="160">
        <v>705</v>
      </c>
      <c r="O19" s="126"/>
      <c r="P19" s="196">
        <f t="shared" si="0"/>
        <v>0</v>
      </c>
      <c r="Q19" s="197">
        <f t="shared" si="1"/>
        <v>0</v>
      </c>
      <c r="R19" s="198">
        <f t="shared" si="2"/>
        <v>0</v>
      </c>
      <c r="S19" s="119"/>
    </row>
    <row r="20" spans="1:19" s="21" customFormat="1" ht="42" customHeight="1" x14ac:dyDescent="0.25">
      <c r="A20" s="117"/>
      <c r="B20" s="122"/>
      <c r="C20" s="194" t="s">
        <v>275</v>
      </c>
      <c r="D20" s="194" t="s">
        <v>341</v>
      </c>
      <c r="E20" s="194" t="s">
        <v>327</v>
      </c>
      <c r="F20" s="194" t="s">
        <v>311</v>
      </c>
      <c r="G20" s="194" t="s">
        <v>340</v>
      </c>
      <c r="H20" s="301"/>
      <c r="I20" s="194" t="s">
        <v>271</v>
      </c>
      <c r="J20" s="194" t="s">
        <v>245</v>
      </c>
      <c r="K20" s="121"/>
      <c r="L20" s="121"/>
      <c r="M20" s="161"/>
      <c r="N20" s="160">
        <v>496</v>
      </c>
      <c r="O20" s="126"/>
      <c r="P20" s="196">
        <f t="shared" si="0"/>
        <v>0</v>
      </c>
      <c r="Q20" s="197">
        <f t="shared" si="1"/>
        <v>0</v>
      </c>
      <c r="R20" s="198">
        <f t="shared" si="2"/>
        <v>0</v>
      </c>
      <c r="S20" s="119"/>
    </row>
    <row r="21" spans="1:19" s="21" customFormat="1" ht="15" x14ac:dyDescent="0.25">
      <c r="A21" s="107"/>
      <c r="B21" s="122"/>
      <c r="C21" s="194" t="s">
        <v>275</v>
      </c>
      <c r="D21" s="194" t="s">
        <v>336</v>
      </c>
      <c r="E21" s="194" t="s">
        <v>337</v>
      </c>
      <c r="F21" s="194"/>
      <c r="G21" s="194"/>
      <c r="H21" s="301"/>
      <c r="I21" s="194" t="s">
        <v>271</v>
      </c>
      <c r="J21" s="194" t="s">
        <v>324</v>
      </c>
      <c r="K21" s="121"/>
      <c r="L21" s="121"/>
      <c r="M21" s="161"/>
      <c r="N21" s="160">
        <v>138</v>
      </c>
      <c r="O21" s="126"/>
      <c r="P21" s="196">
        <f t="shared" si="0"/>
        <v>0</v>
      </c>
      <c r="Q21" s="197">
        <f t="shared" si="1"/>
        <v>0</v>
      </c>
      <c r="R21" s="198">
        <f t="shared" si="2"/>
        <v>0</v>
      </c>
      <c r="S21" s="119"/>
    </row>
    <row r="22" spans="1:19" s="152" customFormat="1" ht="15" x14ac:dyDescent="0.25">
      <c r="A22" s="153"/>
      <c r="B22" s="130"/>
      <c r="C22" s="195" t="s">
        <v>275</v>
      </c>
      <c r="D22" s="195" t="s">
        <v>336</v>
      </c>
      <c r="E22" s="195" t="s">
        <v>335</v>
      </c>
      <c r="F22" s="195"/>
      <c r="G22" s="195" t="s">
        <v>334</v>
      </c>
      <c r="H22" s="301"/>
      <c r="I22" s="195" t="s">
        <v>271</v>
      </c>
      <c r="J22" s="195" t="s">
        <v>324</v>
      </c>
      <c r="K22" s="137"/>
      <c r="L22" s="137"/>
      <c r="M22" s="167"/>
      <c r="N22" s="166">
        <v>170</v>
      </c>
      <c r="O22" s="134"/>
      <c r="P22" s="199">
        <f t="shared" si="0"/>
        <v>0</v>
      </c>
      <c r="Q22" s="200">
        <f t="shared" si="1"/>
        <v>0</v>
      </c>
      <c r="R22" s="201">
        <f t="shared" si="2"/>
        <v>0</v>
      </c>
      <c r="S22" s="132"/>
    </row>
    <row r="23" spans="1:19" s="21" customFormat="1" ht="15" x14ac:dyDescent="0.25">
      <c r="A23" s="117"/>
      <c r="B23" s="122"/>
      <c r="C23" s="194" t="s">
        <v>275</v>
      </c>
      <c r="D23" s="194" t="s">
        <v>333</v>
      </c>
      <c r="E23" s="194" t="s">
        <v>332</v>
      </c>
      <c r="F23" s="194"/>
      <c r="G23" s="194"/>
      <c r="H23" s="301"/>
      <c r="I23" s="194" t="s">
        <v>271</v>
      </c>
      <c r="J23" s="194" t="s">
        <v>324</v>
      </c>
      <c r="K23" s="127"/>
      <c r="L23" s="127"/>
      <c r="M23" s="165"/>
      <c r="N23" s="160">
        <v>117</v>
      </c>
      <c r="O23" s="126"/>
      <c r="P23" s="196">
        <f t="shared" si="0"/>
        <v>0</v>
      </c>
      <c r="Q23" s="197">
        <f t="shared" si="1"/>
        <v>0</v>
      </c>
      <c r="R23" s="198">
        <f t="shared" si="2"/>
        <v>0</v>
      </c>
      <c r="S23" s="119"/>
    </row>
    <row r="24" spans="1:19" s="21" customFormat="1" ht="15" x14ac:dyDescent="0.25">
      <c r="A24" s="117"/>
      <c r="B24" s="122"/>
      <c r="C24" s="194" t="s">
        <v>275</v>
      </c>
      <c r="D24" s="194" t="s">
        <v>331</v>
      </c>
      <c r="E24" s="194"/>
      <c r="F24" s="194"/>
      <c r="G24" s="194"/>
      <c r="H24" s="301"/>
      <c r="I24" s="194" t="s">
        <v>271</v>
      </c>
      <c r="J24" s="194" t="s">
        <v>324</v>
      </c>
      <c r="K24" s="127"/>
      <c r="L24" s="127"/>
      <c r="M24" s="165"/>
      <c r="N24" s="160">
        <v>77</v>
      </c>
      <c r="O24" s="126"/>
      <c r="P24" s="196">
        <f t="shared" si="0"/>
        <v>0</v>
      </c>
      <c r="Q24" s="197">
        <f t="shared" si="1"/>
        <v>0</v>
      </c>
      <c r="R24" s="198">
        <f t="shared" si="2"/>
        <v>0</v>
      </c>
      <c r="S24" s="119"/>
    </row>
    <row r="25" spans="1:19" s="21" customFormat="1" ht="45" customHeight="1" x14ac:dyDescent="0.25">
      <c r="A25" s="117"/>
      <c r="B25" s="122"/>
      <c r="C25" s="194" t="s">
        <v>275</v>
      </c>
      <c r="D25" s="194" t="s">
        <v>330</v>
      </c>
      <c r="E25" s="194"/>
      <c r="F25" s="194" t="s">
        <v>329</v>
      </c>
      <c r="G25" s="194"/>
      <c r="H25" s="301"/>
      <c r="I25" s="194" t="s">
        <v>271</v>
      </c>
      <c r="J25" s="194" t="s">
        <v>324</v>
      </c>
      <c r="K25" s="127"/>
      <c r="L25" s="127"/>
      <c r="M25" s="165"/>
      <c r="N25" s="160">
        <v>550</v>
      </c>
      <c r="O25" s="126"/>
      <c r="P25" s="196">
        <f t="shared" si="0"/>
        <v>0</v>
      </c>
      <c r="Q25" s="197">
        <f t="shared" si="1"/>
        <v>0</v>
      </c>
      <c r="R25" s="198">
        <f t="shared" si="2"/>
        <v>0</v>
      </c>
      <c r="S25" s="119"/>
    </row>
    <row r="26" spans="1:19" s="21" customFormat="1" ht="15" x14ac:dyDescent="0.25">
      <c r="A26" s="117"/>
      <c r="B26" s="122"/>
      <c r="C26" s="194" t="s">
        <v>300</v>
      </c>
      <c r="D26" s="194" t="s">
        <v>328</v>
      </c>
      <c r="E26" s="194" t="s">
        <v>327</v>
      </c>
      <c r="F26" s="194" t="s">
        <v>320</v>
      </c>
      <c r="G26" s="194" t="s">
        <v>319</v>
      </c>
      <c r="H26" s="301"/>
      <c r="I26" s="194" t="s">
        <v>271</v>
      </c>
      <c r="J26" s="194" t="s">
        <v>324</v>
      </c>
      <c r="K26" s="121"/>
      <c r="L26" s="121"/>
      <c r="M26" s="161"/>
      <c r="N26" s="160">
        <v>401</v>
      </c>
      <c r="O26" s="126"/>
      <c r="P26" s="196">
        <f t="shared" si="0"/>
        <v>0</v>
      </c>
      <c r="Q26" s="197">
        <f t="shared" si="1"/>
        <v>0</v>
      </c>
      <c r="R26" s="198">
        <f t="shared" si="2"/>
        <v>0</v>
      </c>
      <c r="S26" s="119"/>
    </row>
    <row r="27" spans="1:19" s="152" customFormat="1" ht="57" customHeight="1" x14ac:dyDescent="0.25">
      <c r="A27" s="153"/>
      <c r="B27" s="130"/>
      <c r="C27" s="195" t="s">
        <v>300</v>
      </c>
      <c r="D27" s="195" t="s">
        <v>202</v>
      </c>
      <c r="E27" s="195"/>
      <c r="F27" s="195" t="s">
        <v>367</v>
      </c>
      <c r="G27" s="195" t="s">
        <v>325</v>
      </c>
      <c r="H27" s="301"/>
      <c r="I27" s="195" t="s">
        <v>271</v>
      </c>
      <c r="J27" s="195" t="s">
        <v>324</v>
      </c>
      <c r="K27" s="164"/>
      <c r="L27" s="164"/>
      <c r="M27" s="163"/>
      <c r="N27" s="162">
        <v>377</v>
      </c>
      <c r="O27" s="132"/>
      <c r="P27" s="199">
        <f t="shared" si="0"/>
        <v>0</v>
      </c>
      <c r="Q27" s="200">
        <f t="shared" si="1"/>
        <v>0</v>
      </c>
      <c r="R27" s="201">
        <f t="shared" si="2"/>
        <v>0</v>
      </c>
      <c r="S27" s="132"/>
    </row>
    <row r="28" spans="1:19" s="21" customFormat="1" ht="36" customHeight="1" x14ac:dyDescent="0.25">
      <c r="A28" s="117"/>
      <c r="B28" s="122"/>
      <c r="C28" s="194" t="s">
        <v>300</v>
      </c>
      <c r="D28" s="194" t="s">
        <v>323</v>
      </c>
      <c r="E28" s="194" t="s">
        <v>295</v>
      </c>
      <c r="F28" s="194" t="s">
        <v>322</v>
      </c>
      <c r="G28" s="194" t="s">
        <v>321</v>
      </c>
      <c r="H28" s="301"/>
      <c r="I28" s="194" t="s">
        <v>271</v>
      </c>
      <c r="J28" s="194" t="s">
        <v>290</v>
      </c>
      <c r="K28" s="121"/>
      <c r="L28" s="121"/>
      <c r="M28" s="161"/>
      <c r="N28" s="160">
        <v>350</v>
      </c>
      <c r="O28" s="126"/>
      <c r="P28" s="196">
        <f t="shared" si="0"/>
        <v>0</v>
      </c>
      <c r="Q28" s="197">
        <f t="shared" si="1"/>
        <v>0</v>
      </c>
      <c r="R28" s="198">
        <f t="shared" si="2"/>
        <v>0</v>
      </c>
      <c r="S28" s="119"/>
    </row>
    <row r="29" spans="1:19" s="21" customFormat="1" ht="55.5" customHeight="1" x14ac:dyDescent="0.25">
      <c r="A29" s="117"/>
      <c r="B29" s="122"/>
      <c r="C29" s="194" t="s">
        <v>300</v>
      </c>
      <c r="D29" s="194" t="s">
        <v>304</v>
      </c>
      <c r="E29" s="194" t="s">
        <v>303</v>
      </c>
      <c r="F29" s="194" t="s">
        <v>320</v>
      </c>
      <c r="G29" s="194" t="s">
        <v>319</v>
      </c>
      <c r="H29" s="301"/>
      <c r="I29" s="194" t="s">
        <v>271</v>
      </c>
      <c r="J29" s="194" t="s">
        <v>232</v>
      </c>
      <c r="K29" s="121"/>
      <c r="L29" s="121"/>
      <c r="M29" s="161"/>
      <c r="N29" s="160">
        <v>367</v>
      </c>
      <c r="O29" s="126"/>
      <c r="P29" s="196">
        <f t="shared" si="0"/>
        <v>0</v>
      </c>
      <c r="Q29" s="197">
        <f t="shared" si="1"/>
        <v>0</v>
      </c>
      <c r="R29" s="198">
        <f t="shared" si="2"/>
        <v>0</v>
      </c>
      <c r="S29" s="119"/>
    </row>
    <row r="30" spans="1:19" s="21" customFormat="1" ht="25.5" customHeight="1" x14ac:dyDescent="0.25">
      <c r="A30" s="117"/>
      <c r="B30" s="288" t="s">
        <v>315</v>
      </c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08">
        <f>SUM(P14:P29)</f>
        <v>0</v>
      </c>
      <c r="Q30" s="208"/>
      <c r="R30" s="208">
        <f>SUM(R14:R29)</f>
        <v>0</v>
      </c>
      <c r="S30" s="159"/>
    </row>
    <row r="31" spans="1:19" s="10" customFormat="1" x14ac:dyDescent="0.25">
      <c r="A31" s="15"/>
      <c r="B31" s="15"/>
      <c r="C31" s="15"/>
      <c r="D31" s="15"/>
      <c r="E31" s="15"/>
      <c r="F31" s="15"/>
      <c r="G31" s="31"/>
      <c r="H31" s="15"/>
      <c r="I31" s="15"/>
      <c r="J31" s="15"/>
      <c r="K31" s="31"/>
      <c r="L31" s="31"/>
      <c r="M31" s="31"/>
      <c r="N31" s="12"/>
      <c r="O31" s="20"/>
      <c r="P31" s="20"/>
      <c r="Q31" s="20"/>
      <c r="R31" s="30"/>
      <c r="S31" s="30"/>
    </row>
    <row r="32" spans="1:19" s="10" customFormat="1" ht="13.5" thickBot="1" x14ac:dyDescent="0.3">
      <c r="A32" s="15"/>
      <c r="B32" s="15"/>
      <c r="C32" s="15"/>
      <c r="D32" s="15"/>
      <c r="E32" s="15"/>
      <c r="F32" s="15"/>
      <c r="G32" s="31"/>
      <c r="H32" s="15"/>
      <c r="I32" s="15"/>
      <c r="J32" s="15"/>
      <c r="K32" s="31"/>
      <c r="L32" s="31"/>
      <c r="M32" s="31"/>
      <c r="N32" s="12"/>
      <c r="O32" s="20"/>
      <c r="P32" s="20"/>
      <c r="Q32" s="20"/>
      <c r="R32" s="30"/>
      <c r="S32" s="30"/>
    </row>
    <row r="33" spans="1:19" s="21" customFormat="1" ht="43.5" customHeight="1" thickBot="1" x14ac:dyDescent="0.3">
      <c r="A33" s="117"/>
      <c r="B33" s="279" t="s">
        <v>314</v>
      </c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</row>
    <row r="34" spans="1:19" s="21" customFormat="1" ht="12.75" customHeight="1" thickBot="1" x14ac:dyDescent="0.3">
      <c r="A34" s="117"/>
      <c r="B34" s="285" t="s">
        <v>41</v>
      </c>
      <c r="C34" s="285" t="s">
        <v>40</v>
      </c>
      <c r="D34" s="285" t="s">
        <v>39</v>
      </c>
      <c r="E34" s="285" t="s">
        <v>38</v>
      </c>
      <c r="F34" s="285" t="s">
        <v>37</v>
      </c>
      <c r="G34" s="285" t="s">
        <v>36</v>
      </c>
      <c r="H34" s="285" t="s">
        <v>35</v>
      </c>
      <c r="I34" s="285" t="s">
        <v>34</v>
      </c>
      <c r="J34" s="285" t="s">
        <v>33</v>
      </c>
      <c r="K34" s="282" t="s">
        <v>31</v>
      </c>
      <c r="L34" s="282" t="s">
        <v>30</v>
      </c>
      <c r="M34" s="283" t="s">
        <v>29</v>
      </c>
      <c r="N34" s="287" t="s">
        <v>28</v>
      </c>
      <c r="O34" s="286" t="s">
        <v>27</v>
      </c>
      <c r="P34" s="286" t="s">
        <v>26</v>
      </c>
      <c r="Q34" s="286" t="s">
        <v>25</v>
      </c>
      <c r="R34" s="286" t="s">
        <v>24</v>
      </c>
      <c r="S34" s="281" t="s">
        <v>23</v>
      </c>
    </row>
    <row r="35" spans="1:19" s="21" customFormat="1" ht="60.75" customHeight="1" thickBot="1" x14ac:dyDescent="0.3">
      <c r="A35" s="117"/>
      <c r="B35" s="285"/>
      <c r="C35" s="285"/>
      <c r="D35" s="285"/>
      <c r="E35" s="285"/>
      <c r="F35" s="285"/>
      <c r="G35" s="285"/>
      <c r="H35" s="285"/>
      <c r="I35" s="285"/>
      <c r="J35" s="285"/>
      <c r="K35" s="282"/>
      <c r="L35" s="282"/>
      <c r="M35" s="283"/>
      <c r="N35" s="287"/>
      <c r="O35" s="286"/>
      <c r="P35" s="286"/>
      <c r="Q35" s="286"/>
      <c r="R35" s="286"/>
      <c r="S35" s="281"/>
    </row>
    <row r="36" spans="1:19" s="21" customFormat="1" ht="16.899999999999999" customHeight="1" thickBot="1" x14ac:dyDescent="0.3">
      <c r="A36" s="117"/>
      <c r="B36" s="158"/>
      <c r="C36" s="202" t="s">
        <v>275</v>
      </c>
      <c r="D36" s="202" t="s">
        <v>313</v>
      </c>
      <c r="E36" s="202" t="s">
        <v>312</v>
      </c>
      <c r="F36" s="202" t="s">
        <v>311</v>
      </c>
      <c r="G36" s="202" t="s">
        <v>310</v>
      </c>
      <c r="H36" s="301" t="s">
        <v>21</v>
      </c>
      <c r="I36" s="202" t="s">
        <v>309</v>
      </c>
      <c r="J36" s="202" t="s">
        <v>245</v>
      </c>
      <c r="K36" s="157"/>
      <c r="L36" s="157"/>
      <c r="M36" s="157" t="s">
        <v>7</v>
      </c>
      <c r="N36" s="203">
        <v>50</v>
      </c>
      <c r="O36" s="156"/>
      <c r="P36" s="204">
        <f>N36*O36</f>
        <v>0</v>
      </c>
      <c r="Q36" s="205">
        <f>+P36*5.5/100</f>
        <v>0</v>
      </c>
      <c r="R36" s="206">
        <f>(P36+Q36)</f>
        <v>0</v>
      </c>
      <c r="S36" s="155"/>
    </row>
    <row r="37" spans="1:19" s="21" customFormat="1" ht="26.25" thickBot="1" x14ac:dyDescent="0.3">
      <c r="A37" s="117"/>
      <c r="B37" s="158"/>
      <c r="C37" s="202" t="s">
        <v>275</v>
      </c>
      <c r="D37" s="202" t="s">
        <v>308</v>
      </c>
      <c r="E37" s="202" t="s">
        <v>307</v>
      </c>
      <c r="F37" s="202" t="s">
        <v>273</v>
      </c>
      <c r="G37" s="202" t="s">
        <v>306</v>
      </c>
      <c r="H37" s="301"/>
      <c r="I37" s="202" t="s">
        <v>271</v>
      </c>
      <c r="J37" s="202" t="s">
        <v>305</v>
      </c>
      <c r="K37" s="157"/>
      <c r="L37" s="157"/>
      <c r="M37" s="157"/>
      <c r="N37" s="203">
        <v>75</v>
      </c>
      <c r="O37" s="156"/>
      <c r="P37" s="204">
        <f>N37*O37</f>
        <v>0</v>
      </c>
      <c r="Q37" s="205">
        <f>+P37*5.5/100</f>
        <v>0</v>
      </c>
      <c r="R37" s="206">
        <f>(P37+Q37)</f>
        <v>0</v>
      </c>
      <c r="S37" s="155"/>
    </row>
    <row r="38" spans="1:19" s="21" customFormat="1" ht="15.75" thickBot="1" x14ac:dyDescent="0.3">
      <c r="A38" s="117"/>
      <c r="B38" s="158"/>
      <c r="C38" s="202" t="s">
        <v>300</v>
      </c>
      <c r="D38" s="202" t="s">
        <v>304</v>
      </c>
      <c r="E38" s="202" t="s">
        <v>303</v>
      </c>
      <c r="F38" s="202" t="s">
        <v>302</v>
      </c>
      <c r="G38" s="202" t="s">
        <v>301</v>
      </c>
      <c r="H38" s="301"/>
      <c r="I38" s="202" t="s">
        <v>271</v>
      </c>
      <c r="J38" s="202" t="s">
        <v>245</v>
      </c>
      <c r="K38" s="157"/>
      <c r="L38" s="157"/>
      <c r="M38" s="157"/>
      <c r="N38" s="203">
        <v>100</v>
      </c>
      <c r="O38" s="156"/>
      <c r="P38" s="204">
        <f>N38*O38</f>
        <v>0</v>
      </c>
      <c r="Q38" s="205">
        <f>+P38*5.5/100</f>
        <v>0</v>
      </c>
      <c r="R38" s="206">
        <f>(P38+Q38)</f>
        <v>0</v>
      </c>
      <c r="S38" s="155"/>
    </row>
    <row r="39" spans="1:19" s="21" customFormat="1" ht="45" customHeight="1" thickBot="1" x14ac:dyDescent="0.3">
      <c r="A39" s="117"/>
      <c r="B39" s="158"/>
      <c r="C39" s="202" t="s">
        <v>300</v>
      </c>
      <c r="D39" s="202" t="s">
        <v>171</v>
      </c>
      <c r="E39" s="202"/>
      <c r="F39" s="202"/>
      <c r="G39" s="202"/>
      <c r="H39" s="301"/>
      <c r="I39" s="202" t="s">
        <v>271</v>
      </c>
      <c r="J39" s="202" t="s">
        <v>245</v>
      </c>
      <c r="K39" s="157"/>
      <c r="L39" s="157"/>
      <c r="M39" s="157"/>
      <c r="N39" s="203">
        <v>35</v>
      </c>
      <c r="O39" s="156"/>
      <c r="P39" s="204">
        <f>N39*O39</f>
        <v>0</v>
      </c>
      <c r="Q39" s="205">
        <f>+P39*5.5/100</f>
        <v>0</v>
      </c>
      <c r="R39" s="206">
        <f>(P39+Q39)</f>
        <v>0</v>
      </c>
      <c r="S39" s="155"/>
    </row>
    <row r="40" spans="1:19" s="21" customFormat="1" ht="51.75" customHeight="1" thickBot="1" x14ac:dyDescent="0.3">
      <c r="A40" s="117"/>
      <c r="B40" s="289" t="s">
        <v>299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07">
        <f>SUM(P36:P39)</f>
        <v>0</v>
      </c>
      <c r="Q40" s="207"/>
      <c r="R40" s="207">
        <f>SUM(R36:R39)</f>
        <v>0</v>
      </c>
      <c r="S40" s="154"/>
    </row>
    <row r="41" spans="1:19" s="10" customFormat="1" x14ac:dyDescent="0.25">
      <c r="A41" s="15"/>
      <c r="B41" s="15"/>
      <c r="C41" s="15"/>
      <c r="D41" s="15"/>
      <c r="E41" s="15"/>
      <c r="F41" s="15"/>
      <c r="G41" s="31"/>
      <c r="H41" s="15"/>
      <c r="I41" s="15"/>
      <c r="J41" s="15"/>
      <c r="K41" s="31"/>
      <c r="L41" s="31"/>
      <c r="M41" s="31"/>
      <c r="N41" s="12"/>
      <c r="O41" s="20"/>
      <c r="P41" s="20"/>
      <c r="Q41" s="20"/>
      <c r="R41" s="30"/>
      <c r="S41" s="30"/>
    </row>
    <row r="42" spans="1:19" s="10" customFormat="1" ht="13.5" thickBot="1" x14ac:dyDescent="0.3">
      <c r="A42" s="15"/>
      <c r="B42" s="15"/>
      <c r="C42" s="15"/>
      <c r="D42" s="15"/>
      <c r="E42" s="15"/>
      <c r="F42" s="15"/>
      <c r="G42" s="31"/>
      <c r="H42" s="15"/>
      <c r="I42" s="15"/>
      <c r="J42" s="15"/>
      <c r="K42" s="31"/>
      <c r="L42" s="31"/>
      <c r="M42" s="31"/>
      <c r="N42" s="12"/>
      <c r="O42" s="20"/>
      <c r="P42" s="20"/>
      <c r="Q42" s="20"/>
      <c r="R42" s="30"/>
      <c r="S42" s="30"/>
    </row>
    <row r="43" spans="1:19" s="21" customFormat="1" ht="36.75" customHeight="1" thickBot="1" x14ac:dyDescent="0.3">
      <c r="A43" s="117"/>
      <c r="B43" s="290" t="s">
        <v>298</v>
      </c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</row>
    <row r="44" spans="1:19" s="21" customFormat="1" ht="27.75" customHeight="1" thickBot="1" x14ac:dyDescent="0.3">
      <c r="A44" s="117"/>
      <c r="B44" s="291" t="s">
        <v>41</v>
      </c>
      <c r="C44" s="291" t="s">
        <v>40</v>
      </c>
      <c r="D44" s="291" t="s">
        <v>39</v>
      </c>
      <c r="E44" s="291" t="s">
        <v>38</v>
      </c>
      <c r="F44" s="291" t="s">
        <v>37</v>
      </c>
      <c r="G44" s="291" t="s">
        <v>36</v>
      </c>
      <c r="H44" s="291" t="s">
        <v>35</v>
      </c>
      <c r="I44" s="291" t="s">
        <v>34</v>
      </c>
      <c r="J44" s="291" t="s">
        <v>33</v>
      </c>
      <c r="K44" s="282" t="s">
        <v>31</v>
      </c>
      <c r="L44" s="282" t="s">
        <v>30</v>
      </c>
      <c r="M44" s="283" t="s">
        <v>29</v>
      </c>
      <c r="N44" s="292" t="s">
        <v>28</v>
      </c>
      <c r="O44" s="281" t="s">
        <v>27</v>
      </c>
      <c r="P44" s="281" t="s">
        <v>26</v>
      </c>
      <c r="Q44" s="281" t="s">
        <v>25</v>
      </c>
      <c r="R44" s="281" t="s">
        <v>24</v>
      </c>
      <c r="S44" s="281" t="s">
        <v>23</v>
      </c>
    </row>
    <row r="45" spans="1:19" s="21" customFormat="1" ht="26.25" customHeight="1" x14ac:dyDescent="0.25">
      <c r="A45" s="117"/>
      <c r="B45" s="291"/>
      <c r="C45" s="291"/>
      <c r="D45" s="291"/>
      <c r="E45" s="291"/>
      <c r="F45" s="291"/>
      <c r="G45" s="291"/>
      <c r="H45" s="291"/>
      <c r="I45" s="291"/>
      <c r="J45" s="291"/>
      <c r="K45" s="282"/>
      <c r="L45" s="282"/>
      <c r="M45" s="283"/>
      <c r="N45" s="292"/>
      <c r="O45" s="281"/>
      <c r="P45" s="281"/>
      <c r="Q45" s="281"/>
      <c r="R45" s="281"/>
      <c r="S45" s="281"/>
    </row>
    <row r="46" spans="1:19" s="21" customFormat="1" ht="16.899999999999999" customHeight="1" x14ac:dyDescent="0.25">
      <c r="A46" s="117"/>
      <c r="B46" s="144"/>
      <c r="C46" s="209" t="s">
        <v>287</v>
      </c>
      <c r="D46" s="209" t="s">
        <v>297</v>
      </c>
      <c r="E46" s="209" t="s">
        <v>293</v>
      </c>
      <c r="F46" s="209"/>
      <c r="G46" s="209"/>
      <c r="H46" s="301" t="s">
        <v>21</v>
      </c>
      <c r="I46" s="210"/>
      <c r="J46" s="194" t="s">
        <v>290</v>
      </c>
      <c r="K46" s="128"/>
      <c r="L46" s="128"/>
      <c r="M46" s="128"/>
      <c r="N46" s="160">
        <v>122</v>
      </c>
      <c r="O46" s="126"/>
      <c r="P46" s="196">
        <f>N46*O46</f>
        <v>0</v>
      </c>
      <c r="Q46" s="197">
        <f>+P46*5.5/100</f>
        <v>0</v>
      </c>
      <c r="R46" s="198">
        <f>(P46+Q46)</f>
        <v>0</v>
      </c>
      <c r="S46" s="119"/>
    </row>
    <row r="47" spans="1:19" s="21" customFormat="1" ht="15" x14ac:dyDescent="0.25">
      <c r="A47" s="117"/>
      <c r="B47" s="144"/>
      <c r="C47" s="209" t="s">
        <v>287</v>
      </c>
      <c r="D47" s="209" t="s">
        <v>296</v>
      </c>
      <c r="E47" s="209" t="s">
        <v>285</v>
      </c>
      <c r="F47" s="209" t="s">
        <v>295</v>
      </c>
      <c r="G47" s="209"/>
      <c r="H47" s="301"/>
      <c r="I47" s="210"/>
      <c r="J47" s="194" t="s">
        <v>290</v>
      </c>
      <c r="K47" s="128"/>
      <c r="L47" s="128"/>
      <c r="M47" s="128"/>
      <c r="N47" s="160">
        <v>198</v>
      </c>
      <c r="O47" s="126"/>
      <c r="P47" s="196">
        <f>N47*O47</f>
        <v>0</v>
      </c>
      <c r="Q47" s="197">
        <f>+P47*5.5/100</f>
        <v>0</v>
      </c>
      <c r="R47" s="198">
        <f>(P47+Q47)</f>
        <v>0</v>
      </c>
      <c r="S47" s="119"/>
    </row>
    <row r="48" spans="1:19" s="21" customFormat="1" ht="25.5" x14ac:dyDescent="0.25">
      <c r="A48" s="117"/>
      <c r="B48" s="144"/>
      <c r="C48" s="209" t="s">
        <v>287</v>
      </c>
      <c r="D48" s="194" t="s">
        <v>294</v>
      </c>
      <c r="E48" s="194" t="s">
        <v>293</v>
      </c>
      <c r="F48" s="194" t="s">
        <v>292</v>
      </c>
      <c r="G48" s="194" t="s">
        <v>291</v>
      </c>
      <c r="H48" s="301"/>
      <c r="I48" s="194"/>
      <c r="J48" s="194" t="s">
        <v>290</v>
      </c>
      <c r="K48" s="121"/>
      <c r="L48" s="121"/>
      <c r="M48" s="121" t="s">
        <v>7</v>
      </c>
      <c r="N48" s="160">
        <v>347</v>
      </c>
      <c r="O48" s="126"/>
      <c r="P48" s="196">
        <f>N48*O48</f>
        <v>0</v>
      </c>
      <c r="Q48" s="197">
        <f>+P48*5.5/100</f>
        <v>0</v>
      </c>
      <c r="R48" s="198">
        <f>(P48+Q48)</f>
        <v>0</v>
      </c>
      <c r="S48" s="119"/>
    </row>
    <row r="49" spans="1:19" s="152" customFormat="1" ht="25.5" x14ac:dyDescent="0.25">
      <c r="A49" s="153"/>
      <c r="B49" s="130"/>
      <c r="C49" s="195" t="s">
        <v>287</v>
      </c>
      <c r="D49" s="195" t="s">
        <v>289</v>
      </c>
      <c r="E49" s="195" t="s">
        <v>285</v>
      </c>
      <c r="F49" s="195" t="s">
        <v>288</v>
      </c>
      <c r="G49" s="195"/>
      <c r="H49" s="195"/>
      <c r="I49" s="195"/>
      <c r="J49" s="195"/>
      <c r="K49" s="137"/>
      <c r="L49" s="137"/>
      <c r="M49" s="137"/>
      <c r="N49" s="166">
        <v>140</v>
      </c>
      <c r="O49" s="134"/>
      <c r="P49" s="199">
        <f>N49*O49</f>
        <v>0</v>
      </c>
      <c r="Q49" s="200">
        <f>+P49*5.5/100</f>
        <v>0</v>
      </c>
      <c r="R49" s="201">
        <f>(P49+Q49)</f>
        <v>0</v>
      </c>
      <c r="S49" s="132"/>
    </row>
    <row r="50" spans="1:19" s="21" customFormat="1" ht="25.5" customHeight="1" x14ac:dyDescent="0.25">
      <c r="A50" s="117"/>
      <c r="B50" s="293" t="s">
        <v>284</v>
      </c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11">
        <f>SUM(P46:P49)</f>
        <v>0</v>
      </c>
      <c r="Q50" s="211"/>
      <c r="R50" s="211">
        <f>SUM(R46:R49)</f>
        <v>0</v>
      </c>
      <c r="S50" s="151"/>
    </row>
    <row r="51" spans="1:19" s="21" customFormat="1" ht="26.25" customHeight="1" x14ac:dyDescent="0.25">
      <c r="A51" s="117"/>
      <c r="B51" s="31"/>
      <c r="C51" s="15"/>
      <c r="D51" s="15"/>
      <c r="E51" s="31"/>
      <c r="F51" s="31"/>
      <c r="G51" s="31"/>
      <c r="H51" s="31"/>
      <c r="I51" s="31"/>
      <c r="J51" s="15"/>
      <c r="K51" s="31"/>
      <c r="L51" s="31"/>
      <c r="M51" s="31"/>
      <c r="N51" s="12"/>
      <c r="O51" s="20"/>
      <c r="P51" s="30"/>
      <c r="Q51" s="30"/>
      <c r="R51" s="30"/>
      <c r="S51" s="30"/>
    </row>
    <row r="52" spans="1:19" s="21" customFormat="1" ht="9" customHeight="1" x14ac:dyDescent="0.25">
      <c r="A52" s="117"/>
      <c r="B52" s="31"/>
      <c r="C52" s="15"/>
      <c r="D52" s="15"/>
      <c r="E52" s="31"/>
      <c r="F52" s="31"/>
      <c r="G52" s="31"/>
      <c r="H52" s="31"/>
      <c r="I52" s="31"/>
      <c r="J52" s="15"/>
      <c r="K52" s="31"/>
      <c r="L52" s="31"/>
      <c r="M52" s="31"/>
      <c r="N52" s="12"/>
      <c r="O52" s="20"/>
      <c r="P52" s="30"/>
      <c r="Q52" s="30"/>
      <c r="R52" s="30"/>
      <c r="S52" s="30"/>
    </row>
    <row r="53" spans="1:19" s="21" customFormat="1" ht="13.5" thickBot="1" x14ac:dyDescent="0.3">
      <c r="A53" s="117"/>
      <c r="B53" s="150"/>
      <c r="C53" s="150"/>
      <c r="D53" s="150"/>
      <c r="E53" s="150"/>
      <c r="F53" s="150"/>
      <c r="G53" s="150"/>
      <c r="H53" s="150"/>
      <c r="I53" s="150"/>
      <c r="J53" s="150"/>
      <c r="K53" s="31"/>
      <c r="L53" s="31"/>
      <c r="M53" s="31"/>
      <c r="N53" s="149"/>
      <c r="O53" s="148"/>
      <c r="P53" s="148"/>
      <c r="Q53" s="148"/>
      <c r="R53" s="115"/>
      <c r="S53" s="115"/>
    </row>
    <row r="54" spans="1:19" s="10" customFormat="1" ht="64.5" customHeight="1" thickBot="1" x14ac:dyDescent="0.3">
      <c r="A54" s="15"/>
      <c r="B54" s="294" t="s">
        <v>283</v>
      </c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</row>
    <row r="55" spans="1:19" s="10" customFormat="1" ht="33" customHeight="1" thickBot="1" x14ac:dyDescent="0.3">
      <c r="A55" s="15"/>
      <c r="B55" s="291" t="s">
        <v>41</v>
      </c>
      <c r="C55" s="291" t="s">
        <v>40</v>
      </c>
      <c r="D55" s="291" t="s">
        <v>39</v>
      </c>
      <c r="E55" s="291" t="s">
        <v>38</v>
      </c>
      <c r="F55" s="291" t="s">
        <v>37</v>
      </c>
      <c r="G55" s="291" t="s">
        <v>36</v>
      </c>
      <c r="H55" s="291" t="s">
        <v>35</v>
      </c>
      <c r="I55" s="291" t="s">
        <v>34</v>
      </c>
      <c r="J55" s="291" t="s">
        <v>33</v>
      </c>
      <c r="K55" s="282" t="s">
        <v>31</v>
      </c>
      <c r="L55" s="282" t="s">
        <v>30</v>
      </c>
      <c r="M55" s="283" t="s">
        <v>29</v>
      </c>
      <c r="N55" s="292" t="s">
        <v>28</v>
      </c>
      <c r="O55" s="281" t="s">
        <v>27</v>
      </c>
      <c r="P55" s="281" t="s">
        <v>26</v>
      </c>
      <c r="Q55" s="281" t="s">
        <v>25</v>
      </c>
      <c r="R55" s="281" t="s">
        <v>24</v>
      </c>
      <c r="S55" s="281" t="s">
        <v>23</v>
      </c>
    </row>
    <row r="56" spans="1:19" s="10" customFormat="1" ht="24" customHeight="1" x14ac:dyDescent="0.25">
      <c r="A56" s="15"/>
      <c r="B56" s="291"/>
      <c r="C56" s="291"/>
      <c r="D56" s="291"/>
      <c r="E56" s="291"/>
      <c r="F56" s="291"/>
      <c r="G56" s="291"/>
      <c r="H56" s="291"/>
      <c r="I56" s="291"/>
      <c r="J56" s="291"/>
      <c r="K56" s="282"/>
      <c r="L56" s="282"/>
      <c r="M56" s="283"/>
      <c r="N56" s="292"/>
      <c r="O56" s="281"/>
      <c r="P56" s="281"/>
      <c r="Q56" s="281"/>
      <c r="R56" s="281"/>
      <c r="S56" s="281"/>
    </row>
    <row r="57" spans="1:19" s="10" customFormat="1" ht="36.950000000000003" customHeight="1" x14ac:dyDescent="0.25">
      <c r="A57" s="15"/>
      <c r="B57" s="143"/>
      <c r="C57" s="194" t="s">
        <v>275</v>
      </c>
      <c r="D57" s="194" t="s">
        <v>279</v>
      </c>
      <c r="E57" s="194" t="s">
        <v>282</v>
      </c>
      <c r="F57" s="195" t="s">
        <v>281</v>
      </c>
      <c r="G57" s="194" t="s">
        <v>198</v>
      </c>
      <c r="H57" s="301" t="s">
        <v>280</v>
      </c>
      <c r="I57" s="194" t="s">
        <v>271</v>
      </c>
      <c r="J57" s="194" t="s">
        <v>276</v>
      </c>
      <c r="K57" s="121"/>
      <c r="L57" s="121"/>
      <c r="M57" s="121"/>
      <c r="N57" s="160">
        <v>1990</v>
      </c>
      <c r="O57" s="126"/>
      <c r="P57" s="196">
        <f>N57*O57</f>
        <v>0</v>
      </c>
      <c r="Q57" s="197">
        <f>+P57*5.5/100</f>
        <v>0</v>
      </c>
      <c r="R57" s="197">
        <f>Q57+P57</f>
        <v>0</v>
      </c>
      <c r="S57" s="120"/>
    </row>
    <row r="58" spans="1:19" s="21" customFormat="1" ht="25.5" x14ac:dyDescent="0.25">
      <c r="A58" s="117"/>
      <c r="B58" s="144"/>
      <c r="C58" s="194" t="s">
        <v>275</v>
      </c>
      <c r="D58" s="194" t="s">
        <v>279</v>
      </c>
      <c r="E58" s="194" t="s">
        <v>278</v>
      </c>
      <c r="F58" s="194" t="s">
        <v>273</v>
      </c>
      <c r="G58" s="194" t="s">
        <v>277</v>
      </c>
      <c r="H58" s="301"/>
      <c r="I58" s="194" t="s">
        <v>271</v>
      </c>
      <c r="J58" s="194" t="s">
        <v>276</v>
      </c>
      <c r="K58" s="121"/>
      <c r="L58" s="121"/>
      <c r="M58" s="121" t="s">
        <v>7</v>
      </c>
      <c r="N58" s="160">
        <v>250</v>
      </c>
      <c r="O58" s="126"/>
      <c r="P58" s="196">
        <f>N58*O58</f>
        <v>0</v>
      </c>
      <c r="Q58" s="197">
        <f>+P58*5.5/100</f>
        <v>0</v>
      </c>
      <c r="R58" s="198">
        <f>(P58+Q58)</f>
        <v>0</v>
      </c>
      <c r="S58" s="119"/>
    </row>
    <row r="59" spans="1:19" s="21" customFormat="1" ht="25.5" x14ac:dyDescent="0.25">
      <c r="A59" s="117"/>
      <c r="B59" s="144"/>
      <c r="C59" s="194" t="s">
        <v>275</v>
      </c>
      <c r="D59" s="194" t="s">
        <v>274</v>
      </c>
      <c r="E59" s="194" t="s">
        <v>274</v>
      </c>
      <c r="F59" s="194" t="s">
        <v>273</v>
      </c>
      <c r="G59" s="194" t="s">
        <v>272</v>
      </c>
      <c r="H59" s="301"/>
      <c r="I59" s="194" t="s">
        <v>271</v>
      </c>
      <c r="J59" s="194" t="s">
        <v>270</v>
      </c>
      <c r="K59" s="121"/>
      <c r="L59" s="121"/>
      <c r="M59" s="121"/>
      <c r="N59" s="160">
        <v>725</v>
      </c>
      <c r="O59" s="126"/>
      <c r="P59" s="196">
        <f>N59*O59</f>
        <v>0</v>
      </c>
      <c r="Q59" s="197">
        <f>+P59*5.5/100</f>
        <v>0</v>
      </c>
      <c r="R59" s="198">
        <f>(P59+Q59)</f>
        <v>0</v>
      </c>
      <c r="S59" s="119"/>
    </row>
    <row r="60" spans="1:19" s="21" customFormat="1" ht="25.5" customHeight="1" x14ac:dyDescent="0.25">
      <c r="A60" s="117"/>
      <c r="B60" s="295" t="s">
        <v>269</v>
      </c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12">
        <f>SUM(P57:P59)</f>
        <v>0</v>
      </c>
      <c r="Q60" s="212"/>
      <c r="R60" s="212">
        <f>SUM(R57:R59)</f>
        <v>0</v>
      </c>
      <c r="S60" s="147"/>
    </row>
    <row r="61" spans="1:19" s="10" customFormat="1" ht="13.5" customHeight="1" x14ac:dyDescent="0.25">
      <c r="A61" s="15"/>
      <c r="B61" s="15"/>
      <c r="C61" s="15"/>
      <c r="D61" s="15"/>
      <c r="E61" s="15"/>
      <c r="F61" s="15"/>
      <c r="G61" s="15"/>
      <c r="H61" s="15"/>
      <c r="I61" s="14"/>
      <c r="J61" s="14"/>
      <c r="K61" s="146"/>
      <c r="L61" s="146"/>
      <c r="M61" s="146"/>
      <c r="N61" s="12"/>
      <c r="O61" s="20"/>
      <c r="P61" s="20"/>
      <c r="Q61" s="20"/>
      <c r="R61" s="20"/>
      <c r="S61" s="20"/>
    </row>
    <row r="62" spans="1:19" s="10" customFormat="1" ht="13.5" thickBot="1" x14ac:dyDescent="0.3">
      <c r="A62" s="15"/>
      <c r="B62" s="15"/>
      <c r="C62" s="15"/>
      <c r="D62" s="15"/>
      <c r="E62" s="15"/>
      <c r="F62" s="15"/>
      <c r="G62" s="15"/>
      <c r="H62" s="15"/>
      <c r="I62" s="14"/>
      <c r="J62" s="14"/>
      <c r="K62" s="146"/>
      <c r="L62" s="146"/>
      <c r="M62" s="146"/>
      <c r="N62" s="12"/>
      <c r="O62" s="20"/>
      <c r="P62" s="20"/>
      <c r="Q62" s="20"/>
      <c r="R62" s="20"/>
      <c r="S62" s="20"/>
    </row>
    <row r="63" spans="1:19" s="10" customFormat="1" ht="64.5" customHeight="1" thickBot="1" x14ac:dyDescent="0.3">
      <c r="A63" s="15"/>
      <c r="B63" s="296" t="s">
        <v>268</v>
      </c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</row>
    <row r="64" spans="1:19" s="10" customFormat="1" ht="12.75" customHeight="1" thickBot="1" x14ac:dyDescent="0.3">
      <c r="A64" s="15"/>
      <c r="B64" s="280" t="s">
        <v>41</v>
      </c>
      <c r="C64" s="280" t="s">
        <v>40</v>
      </c>
      <c r="D64" s="280" t="s">
        <v>39</v>
      </c>
      <c r="E64" s="280" t="s">
        <v>38</v>
      </c>
      <c r="F64" s="280" t="s">
        <v>37</v>
      </c>
      <c r="G64" s="280" t="s">
        <v>36</v>
      </c>
      <c r="H64" s="280" t="s">
        <v>35</v>
      </c>
      <c r="I64" s="280" t="s">
        <v>34</v>
      </c>
      <c r="J64" s="280" t="s">
        <v>33</v>
      </c>
      <c r="K64" s="282" t="s">
        <v>31</v>
      </c>
      <c r="L64" s="282" t="s">
        <v>30</v>
      </c>
      <c r="M64" s="283" t="s">
        <v>29</v>
      </c>
      <c r="N64" s="292" t="s">
        <v>28</v>
      </c>
      <c r="O64" s="281" t="s">
        <v>27</v>
      </c>
      <c r="P64" s="281" t="s">
        <v>26</v>
      </c>
      <c r="Q64" s="281" t="s">
        <v>25</v>
      </c>
      <c r="R64" s="281" t="s">
        <v>24</v>
      </c>
      <c r="S64" s="281" t="s">
        <v>23</v>
      </c>
    </row>
    <row r="65" spans="1:19" s="10" customFormat="1" ht="39" customHeight="1" x14ac:dyDescent="0.25">
      <c r="A65" s="15"/>
      <c r="B65" s="280"/>
      <c r="C65" s="280"/>
      <c r="D65" s="280"/>
      <c r="E65" s="280"/>
      <c r="F65" s="280"/>
      <c r="G65" s="280"/>
      <c r="H65" s="280"/>
      <c r="I65" s="280"/>
      <c r="J65" s="280"/>
      <c r="K65" s="282"/>
      <c r="L65" s="282"/>
      <c r="M65" s="283"/>
      <c r="N65" s="292"/>
      <c r="O65" s="281"/>
      <c r="P65" s="281"/>
      <c r="Q65" s="281"/>
      <c r="R65" s="281"/>
      <c r="S65" s="281"/>
    </row>
    <row r="66" spans="1:19" s="10" customFormat="1" ht="30" customHeight="1" x14ac:dyDescent="0.25">
      <c r="A66" s="15"/>
      <c r="B66" s="193"/>
      <c r="C66" s="194" t="s">
        <v>11</v>
      </c>
      <c r="D66" s="194" t="s">
        <v>267</v>
      </c>
      <c r="E66" s="194" t="s">
        <v>235</v>
      </c>
      <c r="F66" s="194" t="s">
        <v>234</v>
      </c>
      <c r="G66" s="194" t="s">
        <v>233</v>
      </c>
      <c r="H66" s="301" t="s">
        <v>21</v>
      </c>
      <c r="I66" s="194"/>
      <c r="J66" s="194" t="s">
        <v>232</v>
      </c>
      <c r="K66" s="192"/>
      <c r="L66" s="192"/>
      <c r="M66" s="192"/>
      <c r="N66" s="160">
        <v>856</v>
      </c>
      <c r="O66" s="126"/>
      <c r="P66" s="196">
        <f t="shared" ref="P66:P77" si="3">N66*O66</f>
        <v>0</v>
      </c>
      <c r="Q66" s="197">
        <f t="shared" ref="Q66:Q77" si="4">+P66*5.5/100</f>
        <v>0</v>
      </c>
      <c r="R66" s="197">
        <f t="shared" ref="R66:R77" si="5">Q66+P66</f>
        <v>0</v>
      </c>
      <c r="S66" s="120"/>
    </row>
    <row r="67" spans="1:19" s="10" customFormat="1" ht="55.5" customHeight="1" x14ac:dyDescent="0.25">
      <c r="A67" s="15"/>
      <c r="B67" s="142"/>
      <c r="C67" s="194" t="s">
        <v>11</v>
      </c>
      <c r="D67" s="194" t="s">
        <v>266</v>
      </c>
      <c r="E67" s="194" t="s">
        <v>257</v>
      </c>
      <c r="F67" s="194" t="s">
        <v>264</v>
      </c>
      <c r="G67" s="195" t="s">
        <v>263</v>
      </c>
      <c r="H67" s="301"/>
      <c r="I67" s="194"/>
      <c r="J67" s="194" t="s">
        <v>232</v>
      </c>
      <c r="K67" s="192"/>
      <c r="L67" s="192"/>
      <c r="M67" s="192"/>
      <c r="N67" s="160">
        <v>1000</v>
      </c>
      <c r="O67" s="126"/>
      <c r="P67" s="196">
        <f t="shared" si="3"/>
        <v>0</v>
      </c>
      <c r="Q67" s="197">
        <f t="shared" si="4"/>
        <v>0</v>
      </c>
      <c r="R67" s="197">
        <f t="shared" si="5"/>
        <v>0</v>
      </c>
      <c r="S67" s="120"/>
    </row>
    <row r="68" spans="1:19" s="10" customFormat="1" ht="55.5" customHeight="1" x14ac:dyDescent="0.25">
      <c r="A68" s="15"/>
      <c r="B68" s="142"/>
      <c r="C68" s="194" t="s">
        <v>11</v>
      </c>
      <c r="D68" s="194" t="s">
        <v>265</v>
      </c>
      <c r="E68" s="194" t="s">
        <v>257</v>
      </c>
      <c r="F68" s="194" t="s">
        <v>264</v>
      </c>
      <c r="G68" s="195" t="s">
        <v>263</v>
      </c>
      <c r="H68" s="301"/>
      <c r="I68" s="194"/>
      <c r="J68" s="194" t="s">
        <v>232</v>
      </c>
      <c r="K68" s="192"/>
      <c r="L68" s="192"/>
      <c r="M68" s="192"/>
      <c r="N68" s="160">
        <v>557</v>
      </c>
      <c r="O68" s="126"/>
      <c r="P68" s="196">
        <f t="shared" si="3"/>
        <v>0</v>
      </c>
      <c r="Q68" s="197">
        <f t="shared" si="4"/>
        <v>0</v>
      </c>
      <c r="R68" s="197">
        <f t="shared" si="5"/>
        <v>0</v>
      </c>
      <c r="S68" s="120"/>
    </row>
    <row r="69" spans="1:19" s="10" customFormat="1" ht="73.5" customHeight="1" x14ac:dyDescent="0.25">
      <c r="A69" s="15"/>
      <c r="B69" s="141"/>
      <c r="C69" s="194" t="s">
        <v>11</v>
      </c>
      <c r="D69" s="194" t="s">
        <v>258</v>
      </c>
      <c r="E69" s="194" t="s">
        <v>260</v>
      </c>
      <c r="F69" s="194" t="s">
        <v>259</v>
      </c>
      <c r="G69" s="194"/>
      <c r="H69" s="301"/>
      <c r="I69" s="194"/>
      <c r="J69" s="194" t="s">
        <v>245</v>
      </c>
      <c r="K69" s="192"/>
      <c r="L69" s="192"/>
      <c r="M69" s="192" t="s">
        <v>7</v>
      </c>
      <c r="N69" s="160">
        <v>720</v>
      </c>
      <c r="O69" s="126"/>
      <c r="P69" s="196">
        <f t="shared" si="3"/>
        <v>0</v>
      </c>
      <c r="Q69" s="197">
        <f t="shared" si="4"/>
        <v>0</v>
      </c>
      <c r="R69" s="197">
        <f t="shared" si="5"/>
        <v>0</v>
      </c>
      <c r="S69" s="120"/>
    </row>
    <row r="70" spans="1:19" s="10" customFormat="1" ht="27" customHeight="1" x14ac:dyDescent="0.25">
      <c r="A70" s="15"/>
      <c r="B70" s="191"/>
      <c r="C70" s="194" t="s">
        <v>11</v>
      </c>
      <c r="D70" s="194" t="s">
        <v>255</v>
      </c>
      <c r="E70" s="194" t="s">
        <v>235</v>
      </c>
      <c r="F70" s="194" t="s">
        <v>246</v>
      </c>
      <c r="G70" s="194"/>
      <c r="H70" s="301"/>
      <c r="I70" s="194"/>
      <c r="J70" s="194" t="s">
        <v>245</v>
      </c>
      <c r="K70" s="192"/>
      <c r="L70" s="192"/>
      <c r="M70" s="192"/>
      <c r="N70" s="160">
        <v>250</v>
      </c>
      <c r="O70" s="126"/>
      <c r="P70" s="196">
        <f t="shared" si="3"/>
        <v>0</v>
      </c>
      <c r="Q70" s="197">
        <f t="shared" si="4"/>
        <v>0</v>
      </c>
      <c r="R70" s="197">
        <f t="shared" si="5"/>
        <v>0</v>
      </c>
      <c r="S70" s="120"/>
    </row>
    <row r="71" spans="1:19" s="10" customFormat="1" ht="25.5" x14ac:dyDescent="0.25">
      <c r="A71" s="15"/>
      <c r="B71" s="193"/>
      <c r="C71" s="194" t="s">
        <v>11</v>
      </c>
      <c r="D71" s="194" t="s">
        <v>254</v>
      </c>
      <c r="E71" s="194" t="s">
        <v>166</v>
      </c>
      <c r="F71" s="194" t="s">
        <v>253</v>
      </c>
      <c r="G71" s="194" t="s">
        <v>252</v>
      </c>
      <c r="H71" s="301"/>
      <c r="I71" s="194"/>
      <c r="J71" s="194" t="s">
        <v>232</v>
      </c>
      <c r="K71" s="192"/>
      <c r="L71" s="192"/>
      <c r="M71" s="192"/>
      <c r="N71" s="160">
        <v>995</v>
      </c>
      <c r="O71" s="126"/>
      <c r="P71" s="196">
        <f t="shared" si="3"/>
        <v>0</v>
      </c>
      <c r="Q71" s="197">
        <f t="shared" si="4"/>
        <v>0</v>
      </c>
      <c r="R71" s="197">
        <f t="shared" si="5"/>
        <v>0</v>
      </c>
      <c r="S71" s="120"/>
    </row>
    <row r="72" spans="1:19" s="10" customFormat="1" ht="25.5" x14ac:dyDescent="0.25">
      <c r="A72" s="15"/>
      <c r="B72" s="193"/>
      <c r="C72" s="194" t="s">
        <v>11</v>
      </c>
      <c r="D72" s="194" t="s">
        <v>189</v>
      </c>
      <c r="E72" s="194" t="s">
        <v>251</v>
      </c>
      <c r="F72" s="194" t="s">
        <v>250</v>
      </c>
      <c r="G72" s="194" t="s">
        <v>249</v>
      </c>
      <c r="H72" s="301"/>
      <c r="I72" s="194"/>
      <c r="J72" s="194" t="s">
        <v>241</v>
      </c>
      <c r="K72" s="192"/>
      <c r="L72" s="192"/>
      <c r="M72" s="192"/>
      <c r="N72" s="160">
        <v>303</v>
      </c>
      <c r="O72" s="126"/>
      <c r="P72" s="196">
        <f t="shared" si="3"/>
        <v>0</v>
      </c>
      <c r="Q72" s="197">
        <f t="shared" si="4"/>
        <v>0</v>
      </c>
      <c r="R72" s="197">
        <f t="shared" si="5"/>
        <v>0</v>
      </c>
      <c r="S72" s="120"/>
    </row>
    <row r="73" spans="1:19" s="10" customFormat="1" ht="15" x14ac:dyDescent="0.25">
      <c r="A73" s="15"/>
      <c r="B73" s="193"/>
      <c r="C73" s="194" t="s">
        <v>19</v>
      </c>
      <c r="D73" s="194" t="s">
        <v>248</v>
      </c>
      <c r="E73" s="194"/>
      <c r="F73" s="194"/>
      <c r="G73" s="194"/>
      <c r="H73" s="301"/>
      <c r="I73" s="213"/>
      <c r="J73" s="194" t="s">
        <v>241</v>
      </c>
      <c r="K73" s="127"/>
      <c r="L73" s="127"/>
      <c r="M73" s="127"/>
      <c r="N73" s="160">
        <v>83</v>
      </c>
      <c r="O73" s="126"/>
      <c r="P73" s="196">
        <f t="shared" si="3"/>
        <v>0</v>
      </c>
      <c r="Q73" s="197">
        <f t="shared" si="4"/>
        <v>0</v>
      </c>
      <c r="R73" s="197">
        <f t="shared" si="5"/>
        <v>0</v>
      </c>
      <c r="S73" s="120"/>
    </row>
    <row r="74" spans="1:19" s="10" customFormat="1" ht="34.9" customHeight="1" x14ac:dyDescent="0.25">
      <c r="A74" s="15"/>
      <c r="B74" s="193"/>
      <c r="C74" s="194" t="s">
        <v>11</v>
      </c>
      <c r="D74" s="194" t="s">
        <v>247</v>
      </c>
      <c r="E74" s="194" t="s">
        <v>235</v>
      </c>
      <c r="F74" s="194" t="s">
        <v>246</v>
      </c>
      <c r="G74" s="194"/>
      <c r="H74" s="301"/>
      <c r="I74" s="194"/>
      <c r="J74" s="194" t="s">
        <v>245</v>
      </c>
      <c r="K74" s="192"/>
      <c r="L74" s="192"/>
      <c r="M74" s="192"/>
      <c r="N74" s="160">
        <v>620</v>
      </c>
      <c r="O74" s="126"/>
      <c r="P74" s="196">
        <f t="shared" si="3"/>
        <v>0</v>
      </c>
      <c r="Q74" s="197">
        <f t="shared" si="4"/>
        <v>0</v>
      </c>
      <c r="R74" s="197">
        <f t="shared" si="5"/>
        <v>0</v>
      </c>
      <c r="S74" s="120"/>
    </row>
    <row r="75" spans="1:19" s="131" customFormat="1" ht="30" customHeight="1" x14ac:dyDescent="0.25">
      <c r="A75" s="136"/>
      <c r="B75" s="130"/>
      <c r="C75" s="195" t="s">
        <v>11</v>
      </c>
      <c r="D75" s="195" t="s">
        <v>244</v>
      </c>
      <c r="E75" s="195" t="s">
        <v>235</v>
      </c>
      <c r="F75" s="195" t="s">
        <v>234</v>
      </c>
      <c r="G75" s="195"/>
      <c r="H75" s="301"/>
      <c r="I75" s="195"/>
      <c r="J75" s="195" t="s">
        <v>232</v>
      </c>
      <c r="K75" s="137"/>
      <c r="L75" s="137"/>
      <c r="M75" s="192"/>
      <c r="N75" s="166">
        <v>100</v>
      </c>
      <c r="O75" s="134"/>
      <c r="P75" s="199">
        <f t="shared" si="3"/>
        <v>0</v>
      </c>
      <c r="Q75" s="200">
        <f t="shared" si="4"/>
        <v>0</v>
      </c>
      <c r="R75" s="200">
        <f t="shared" si="5"/>
        <v>0</v>
      </c>
      <c r="S75" s="133"/>
    </row>
    <row r="76" spans="1:19" s="10" customFormat="1" ht="34.9" customHeight="1" x14ac:dyDescent="0.25">
      <c r="A76" s="15"/>
      <c r="B76" s="193"/>
      <c r="C76" s="194" t="s">
        <v>11</v>
      </c>
      <c r="D76" s="194" t="s">
        <v>243</v>
      </c>
      <c r="E76" s="194"/>
      <c r="F76" s="194"/>
      <c r="G76" s="194"/>
      <c r="H76" s="301"/>
      <c r="I76" s="194"/>
      <c r="J76" s="194" t="s">
        <v>241</v>
      </c>
      <c r="K76" s="192"/>
      <c r="L76" s="192"/>
      <c r="M76" s="192"/>
      <c r="N76" s="160">
        <v>35</v>
      </c>
      <c r="O76" s="126"/>
      <c r="P76" s="196">
        <f t="shared" si="3"/>
        <v>0</v>
      </c>
      <c r="Q76" s="197">
        <f t="shared" si="4"/>
        <v>0</v>
      </c>
      <c r="R76" s="197">
        <f t="shared" si="5"/>
        <v>0</v>
      </c>
      <c r="S76" s="120"/>
    </row>
    <row r="77" spans="1:19" s="10" customFormat="1" ht="34.9" customHeight="1" x14ac:dyDescent="0.25">
      <c r="A77" s="15"/>
      <c r="B77" s="193"/>
      <c r="C77" s="194" t="s">
        <v>11</v>
      </c>
      <c r="D77" s="194" t="s">
        <v>242</v>
      </c>
      <c r="E77" s="194"/>
      <c r="F77" s="194"/>
      <c r="G77" s="194"/>
      <c r="H77" s="301"/>
      <c r="I77" s="194"/>
      <c r="J77" s="194" t="s">
        <v>241</v>
      </c>
      <c r="K77" s="192"/>
      <c r="L77" s="192"/>
      <c r="M77" s="192"/>
      <c r="N77" s="160">
        <v>350</v>
      </c>
      <c r="O77" s="126"/>
      <c r="P77" s="196">
        <f t="shared" si="3"/>
        <v>0</v>
      </c>
      <c r="Q77" s="197">
        <f t="shared" si="4"/>
        <v>0</v>
      </c>
      <c r="R77" s="197">
        <f t="shared" si="5"/>
        <v>0</v>
      </c>
      <c r="S77" s="120"/>
    </row>
    <row r="78" spans="1:19" s="21" customFormat="1" ht="26.25" customHeight="1" thickBot="1" x14ac:dyDescent="0.3">
      <c r="A78" s="117"/>
      <c r="B78" s="297" t="s">
        <v>238</v>
      </c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14">
        <f>SUM(P66:P77)</f>
        <v>0</v>
      </c>
      <c r="Q78" s="214"/>
      <c r="R78" s="214">
        <f>SUM(R66:R77)</f>
        <v>0</v>
      </c>
      <c r="S78" s="145"/>
    </row>
    <row r="79" spans="1:19" s="10" customFormat="1" x14ac:dyDescent="0.25">
      <c r="A79" s="15"/>
      <c r="B79" s="68"/>
      <c r="C79" s="15"/>
      <c r="D79" s="15"/>
      <c r="E79" s="15"/>
      <c r="F79" s="15"/>
      <c r="G79" s="15"/>
      <c r="H79" s="15"/>
      <c r="I79" s="15"/>
      <c r="J79" s="15"/>
      <c r="K79" s="31"/>
      <c r="L79" s="31"/>
      <c r="M79" s="31"/>
      <c r="N79" s="12"/>
      <c r="O79" s="20"/>
      <c r="P79" s="20"/>
      <c r="Q79" s="20"/>
      <c r="R79" s="20"/>
      <c r="S79" s="20"/>
    </row>
    <row r="80" spans="1:19" s="10" customFormat="1" x14ac:dyDescent="0.25">
      <c r="A80" s="15"/>
      <c r="B80" s="68"/>
      <c r="C80" s="15"/>
      <c r="D80" s="15"/>
      <c r="E80" s="15"/>
      <c r="F80" s="15"/>
      <c r="G80" s="15"/>
      <c r="H80" s="15"/>
      <c r="I80" s="15"/>
      <c r="J80" s="15"/>
      <c r="K80" s="31"/>
      <c r="L80" s="31"/>
      <c r="M80" s="31"/>
      <c r="N80" s="12"/>
      <c r="O80" s="20"/>
      <c r="P80" s="20"/>
      <c r="Q80" s="20"/>
      <c r="R80" s="20"/>
      <c r="S80" s="20"/>
    </row>
    <row r="81" spans="1:19" s="10" customFormat="1" x14ac:dyDescent="0.25">
      <c r="A81" s="15"/>
      <c r="B81" s="68"/>
      <c r="C81" s="15"/>
      <c r="D81" s="15"/>
      <c r="E81" s="15"/>
      <c r="F81" s="15"/>
      <c r="G81" s="15"/>
      <c r="H81" s="15"/>
      <c r="I81" s="15"/>
      <c r="J81" s="15"/>
      <c r="K81" s="31"/>
      <c r="L81" s="31"/>
      <c r="M81" s="31"/>
      <c r="N81" s="12"/>
      <c r="O81" s="20"/>
      <c r="P81" s="20"/>
      <c r="Q81" s="20"/>
      <c r="R81" s="20"/>
      <c r="S81" s="20"/>
    </row>
    <row r="82" spans="1:19" s="10" customFormat="1" ht="18.75" customHeight="1" thickBot="1" x14ac:dyDescent="0.3">
      <c r="A82" s="15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67"/>
      <c r="O82" s="30"/>
      <c r="P82" s="30"/>
      <c r="Q82" s="30"/>
      <c r="R82" s="30"/>
      <c r="S82" s="30"/>
    </row>
    <row r="83" spans="1:19" s="10" customFormat="1" ht="39" customHeight="1" thickBot="1" x14ac:dyDescent="0.3">
      <c r="A83" s="15"/>
      <c r="B83" s="298" t="s">
        <v>230</v>
      </c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</row>
    <row r="84" spans="1:19" s="10" customFormat="1" ht="12.75" customHeight="1" thickBot="1" x14ac:dyDescent="0.3">
      <c r="A84" s="15"/>
      <c r="B84" s="291" t="s">
        <v>41</v>
      </c>
      <c r="C84" s="291" t="s">
        <v>40</v>
      </c>
      <c r="D84" s="291" t="s">
        <v>39</v>
      </c>
      <c r="E84" s="291" t="s">
        <v>38</v>
      </c>
      <c r="F84" s="291" t="s">
        <v>37</v>
      </c>
      <c r="G84" s="291" t="s">
        <v>36</v>
      </c>
      <c r="H84" s="291" t="s">
        <v>35</v>
      </c>
      <c r="I84" s="291" t="s">
        <v>34</v>
      </c>
      <c r="J84" s="291" t="s">
        <v>33</v>
      </c>
      <c r="K84" s="282" t="s">
        <v>31</v>
      </c>
      <c r="L84" s="282" t="s">
        <v>30</v>
      </c>
      <c r="M84" s="283" t="s">
        <v>29</v>
      </c>
      <c r="N84" s="292" t="s">
        <v>28</v>
      </c>
      <c r="O84" s="281" t="s">
        <v>27</v>
      </c>
      <c r="P84" s="281" t="s">
        <v>26</v>
      </c>
      <c r="Q84" s="281" t="s">
        <v>25</v>
      </c>
      <c r="R84" s="281" t="s">
        <v>24</v>
      </c>
      <c r="S84" s="281" t="s">
        <v>23</v>
      </c>
    </row>
    <row r="85" spans="1:19" s="10" customFormat="1" ht="58.5" customHeight="1" x14ac:dyDescent="0.25">
      <c r="A85" s="15"/>
      <c r="B85" s="291"/>
      <c r="C85" s="291"/>
      <c r="D85" s="291"/>
      <c r="E85" s="291"/>
      <c r="F85" s="291"/>
      <c r="G85" s="291"/>
      <c r="H85" s="291"/>
      <c r="I85" s="291"/>
      <c r="J85" s="291"/>
      <c r="K85" s="282"/>
      <c r="L85" s="282"/>
      <c r="M85" s="283"/>
      <c r="N85" s="292"/>
      <c r="O85" s="281"/>
      <c r="P85" s="281"/>
      <c r="Q85" s="281"/>
      <c r="R85" s="281"/>
      <c r="S85" s="281"/>
    </row>
    <row r="86" spans="1:19" s="10" customFormat="1" ht="67.900000000000006" customHeight="1" x14ac:dyDescent="0.25">
      <c r="A86" s="15"/>
      <c r="B86" s="122"/>
      <c r="C86" s="122" t="s">
        <v>67</v>
      </c>
      <c r="D86" s="122" t="s">
        <v>160</v>
      </c>
      <c r="E86" s="122"/>
      <c r="F86" s="130"/>
      <c r="G86" s="130"/>
      <c r="H86" s="122" t="s">
        <v>21</v>
      </c>
      <c r="I86" s="122"/>
      <c r="J86" s="122"/>
      <c r="K86" s="121"/>
      <c r="L86" s="121"/>
      <c r="M86" s="121"/>
      <c r="N86" s="160">
        <v>299</v>
      </c>
      <c r="O86" s="126"/>
      <c r="P86" s="196">
        <f t="shared" ref="P86:P118" si="6">N86*O86</f>
        <v>0</v>
      </c>
      <c r="Q86" s="197">
        <f t="shared" ref="Q86:Q118" si="7">+P86*5.5/100</f>
        <v>0</v>
      </c>
      <c r="R86" s="196">
        <f t="shared" ref="R86:R118" si="8">SUM(P86+Q86)</f>
        <v>0</v>
      </c>
      <c r="S86" s="126"/>
    </row>
    <row r="87" spans="1:19" s="10" customFormat="1" ht="60.95" customHeight="1" x14ac:dyDescent="0.25">
      <c r="A87" s="15"/>
      <c r="B87" s="122"/>
      <c r="C87" s="194" t="s">
        <v>67</v>
      </c>
      <c r="D87" s="194" t="s">
        <v>229</v>
      </c>
      <c r="E87" s="194"/>
      <c r="F87" s="194"/>
      <c r="G87" s="194"/>
      <c r="H87" s="194"/>
      <c r="I87" s="194"/>
      <c r="J87" s="194"/>
      <c r="K87" s="121"/>
      <c r="L87" s="121"/>
      <c r="M87" s="121"/>
      <c r="N87" s="160">
        <v>122</v>
      </c>
      <c r="O87" s="126"/>
      <c r="P87" s="196">
        <f t="shared" si="6"/>
        <v>0</v>
      </c>
      <c r="Q87" s="197">
        <f t="shared" si="7"/>
        <v>0</v>
      </c>
      <c r="R87" s="196">
        <f t="shared" si="8"/>
        <v>0</v>
      </c>
      <c r="S87" s="126"/>
    </row>
    <row r="88" spans="1:19" s="10" customFormat="1" ht="54" customHeight="1" x14ac:dyDescent="0.25">
      <c r="A88" s="15"/>
      <c r="B88" s="122"/>
      <c r="C88" s="194" t="s">
        <v>67</v>
      </c>
      <c r="D88" s="194" t="s">
        <v>148</v>
      </c>
      <c r="E88" s="194"/>
      <c r="F88" s="195" t="s">
        <v>228</v>
      </c>
      <c r="G88" s="195" t="s">
        <v>366</v>
      </c>
      <c r="H88" s="194"/>
      <c r="I88" s="194"/>
      <c r="J88" s="194"/>
      <c r="K88" s="121"/>
      <c r="L88" s="121"/>
      <c r="M88" s="121"/>
      <c r="N88" s="160">
        <v>100</v>
      </c>
      <c r="O88" s="126"/>
      <c r="P88" s="196">
        <f t="shared" si="6"/>
        <v>0</v>
      </c>
      <c r="Q88" s="197">
        <f t="shared" si="7"/>
        <v>0</v>
      </c>
      <c r="R88" s="196">
        <f t="shared" si="8"/>
        <v>0</v>
      </c>
      <c r="S88" s="126"/>
    </row>
    <row r="89" spans="1:19" s="10" customFormat="1" ht="60.95" customHeight="1" x14ac:dyDescent="0.25">
      <c r="A89" s="15"/>
      <c r="B89" s="122"/>
      <c r="C89" s="194" t="s">
        <v>144</v>
      </c>
      <c r="D89" s="194" t="s">
        <v>143</v>
      </c>
      <c r="E89" s="194"/>
      <c r="F89" s="194" t="s">
        <v>141</v>
      </c>
      <c r="G89" s="194" t="s">
        <v>226</v>
      </c>
      <c r="H89" s="194"/>
      <c r="I89" s="194"/>
      <c r="J89" s="194"/>
      <c r="K89" s="121"/>
      <c r="L89" s="121"/>
      <c r="M89" s="121" t="s">
        <v>7</v>
      </c>
      <c r="N89" s="160">
        <v>797</v>
      </c>
      <c r="O89" s="126"/>
      <c r="P89" s="196">
        <f t="shared" si="6"/>
        <v>0</v>
      </c>
      <c r="Q89" s="197">
        <f t="shared" si="7"/>
        <v>0</v>
      </c>
      <c r="R89" s="196">
        <f t="shared" si="8"/>
        <v>0</v>
      </c>
      <c r="S89" s="126"/>
    </row>
    <row r="90" spans="1:19" s="10" customFormat="1" ht="21" customHeight="1" x14ac:dyDescent="0.25">
      <c r="A90" s="15"/>
      <c r="B90" s="122"/>
      <c r="C90" s="194" t="s">
        <v>144</v>
      </c>
      <c r="D90" s="194" t="s">
        <v>148</v>
      </c>
      <c r="E90" s="194" t="s">
        <v>220</v>
      </c>
      <c r="F90" s="194" t="s">
        <v>224</v>
      </c>
      <c r="G90" s="194" t="s">
        <v>223</v>
      </c>
      <c r="H90" s="194"/>
      <c r="I90" s="194"/>
      <c r="J90" s="194"/>
      <c r="K90" s="121"/>
      <c r="L90" s="121"/>
      <c r="M90" s="121"/>
      <c r="N90" s="160">
        <v>1400</v>
      </c>
      <c r="O90" s="126"/>
      <c r="P90" s="196">
        <f t="shared" si="6"/>
        <v>0</v>
      </c>
      <c r="Q90" s="197">
        <f t="shared" si="7"/>
        <v>0</v>
      </c>
      <c r="R90" s="196">
        <f t="shared" si="8"/>
        <v>0</v>
      </c>
      <c r="S90" s="126"/>
    </row>
    <row r="91" spans="1:19" s="10" customFormat="1" ht="15" x14ac:dyDescent="0.25">
      <c r="A91" s="15"/>
      <c r="B91" s="122"/>
      <c r="C91" s="194" t="s">
        <v>144</v>
      </c>
      <c r="D91" s="194" t="s">
        <v>148</v>
      </c>
      <c r="E91" s="194" t="s">
        <v>220</v>
      </c>
      <c r="F91" s="194" t="s">
        <v>222</v>
      </c>
      <c r="G91" s="194" t="s">
        <v>221</v>
      </c>
      <c r="H91" s="194"/>
      <c r="I91" s="194"/>
      <c r="J91" s="194"/>
      <c r="K91" s="121"/>
      <c r="L91" s="121"/>
      <c r="M91" s="121"/>
      <c r="N91" s="160">
        <v>745</v>
      </c>
      <c r="O91" s="126"/>
      <c r="P91" s="196">
        <f t="shared" si="6"/>
        <v>0</v>
      </c>
      <c r="Q91" s="197">
        <f t="shared" si="7"/>
        <v>0</v>
      </c>
      <c r="R91" s="196">
        <f t="shared" si="8"/>
        <v>0</v>
      </c>
      <c r="S91" s="126"/>
    </row>
    <row r="92" spans="1:19" s="10" customFormat="1" ht="15" x14ac:dyDescent="0.25">
      <c r="A92" s="15"/>
      <c r="B92" s="122"/>
      <c r="C92" s="194" t="s">
        <v>144</v>
      </c>
      <c r="D92" s="194" t="s">
        <v>148</v>
      </c>
      <c r="E92" s="194" t="s">
        <v>220</v>
      </c>
      <c r="F92" s="194" t="s">
        <v>211</v>
      </c>
      <c r="G92" s="194"/>
      <c r="H92" s="194"/>
      <c r="I92" s="194"/>
      <c r="J92" s="194"/>
      <c r="K92" s="121"/>
      <c r="L92" s="121"/>
      <c r="M92" s="121"/>
      <c r="N92" s="160">
        <v>387</v>
      </c>
      <c r="O92" s="126"/>
      <c r="P92" s="196">
        <f t="shared" si="6"/>
        <v>0</v>
      </c>
      <c r="Q92" s="197">
        <f t="shared" si="7"/>
        <v>0</v>
      </c>
      <c r="R92" s="196">
        <f t="shared" si="8"/>
        <v>0</v>
      </c>
      <c r="S92" s="126"/>
    </row>
    <row r="93" spans="1:19" s="10" customFormat="1" ht="73.5" customHeight="1" x14ac:dyDescent="0.25">
      <c r="A93" s="15"/>
      <c r="B93" s="142"/>
      <c r="C93" s="194" t="s">
        <v>144</v>
      </c>
      <c r="D93" s="215" t="s">
        <v>148</v>
      </c>
      <c r="E93" s="215" t="s">
        <v>220</v>
      </c>
      <c r="F93" s="216" t="s">
        <v>171</v>
      </c>
      <c r="G93" s="217"/>
      <c r="H93" s="215"/>
      <c r="I93" s="194"/>
      <c r="J93" s="194"/>
      <c r="K93" s="121"/>
      <c r="L93" s="121"/>
      <c r="M93" s="121"/>
      <c r="N93" s="160">
        <v>100</v>
      </c>
      <c r="O93" s="126"/>
      <c r="P93" s="196">
        <f t="shared" si="6"/>
        <v>0</v>
      </c>
      <c r="Q93" s="197">
        <f t="shared" si="7"/>
        <v>0</v>
      </c>
      <c r="R93" s="196">
        <f t="shared" si="8"/>
        <v>0</v>
      </c>
      <c r="S93" s="126"/>
    </row>
    <row r="94" spans="1:19" s="10" customFormat="1" ht="73.5" customHeight="1" x14ac:dyDescent="0.25">
      <c r="A94" s="15"/>
      <c r="B94" s="142"/>
      <c r="C94" s="194" t="s">
        <v>218</v>
      </c>
      <c r="D94" s="194" t="s">
        <v>148</v>
      </c>
      <c r="E94" s="194" t="s">
        <v>220</v>
      </c>
      <c r="F94" s="194" t="s">
        <v>219</v>
      </c>
      <c r="G94" s="194" t="s">
        <v>196</v>
      </c>
      <c r="H94" s="194"/>
      <c r="I94" s="194"/>
      <c r="J94" s="194"/>
      <c r="K94" s="121"/>
      <c r="L94" s="121"/>
      <c r="M94" s="121"/>
      <c r="N94" s="160">
        <v>349</v>
      </c>
      <c r="O94" s="126"/>
      <c r="P94" s="196">
        <f t="shared" si="6"/>
        <v>0</v>
      </c>
      <c r="Q94" s="197">
        <f t="shared" si="7"/>
        <v>0</v>
      </c>
      <c r="R94" s="196">
        <f t="shared" si="8"/>
        <v>0</v>
      </c>
      <c r="S94" s="126"/>
    </row>
    <row r="95" spans="1:19" s="10" customFormat="1" ht="15" x14ac:dyDescent="0.25">
      <c r="A95" s="15"/>
      <c r="B95" s="143"/>
      <c r="C95" s="215" t="s">
        <v>144</v>
      </c>
      <c r="D95" s="215" t="s">
        <v>163</v>
      </c>
      <c r="E95" s="215" t="s">
        <v>166</v>
      </c>
      <c r="F95" s="215" t="s">
        <v>212</v>
      </c>
      <c r="G95" s="215"/>
      <c r="H95" s="194"/>
      <c r="I95" s="194"/>
      <c r="J95" s="194"/>
      <c r="K95" s="121"/>
      <c r="L95" s="121"/>
      <c r="M95" s="121"/>
      <c r="N95" s="160">
        <v>450</v>
      </c>
      <c r="O95" s="126"/>
      <c r="P95" s="196">
        <f t="shared" si="6"/>
        <v>0</v>
      </c>
      <c r="Q95" s="197">
        <f t="shared" si="7"/>
        <v>0</v>
      </c>
      <c r="R95" s="196">
        <f t="shared" si="8"/>
        <v>0</v>
      </c>
      <c r="S95" s="126"/>
    </row>
    <row r="96" spans="1:19" s="10" customFormat="1" ht="25.5" x14ac:dyDescent="0.25">
      <c r="A96" s="15"/>
      <c r="B96" s="143"/>
      <c r="C96" s="194" t="s">
        <v>180</v>
      </c>
      <c r="D96" s="194" t="s">
        <v>211</v>
      </c>
      <c r="E96" s="194" t="s">
        <v>166</v>
      </c>
      <c r="F96" s="194" t="s">
        <v>210</v>
      </c>
      <c r="G96" s="194" t="s">
        <v>209</v>
      </c>
      <c r="H96" s="194"/>
      <c r="I96" s="194"/>
      <c r="J96" s="194"/>
      <c r="K96" s="121"/>
      <c r="L96" s="121"/>
      <c r="M96" s="121"/>
      <c r="N96" s="160">
        <v>980</v>
      </c>
      <c r="O96" s="126"/>
      <c r="P96" s="196">
        <f t="shared" si="6"/>
        <v>0</v>
      </c>
      <c r="Q96" s="197">
        <f t="shared" si="7"/>
        <v>0</v>
      </c>
      <c r="R96" s="196">
        <f t="shared" si="8"/>
        <v>0</v>
      </c>
      <c r="S96" s="126"/>
    </row>
    <row r="97" spans="1:19" s="10" customFormat="1" ht="30" customHeight="1" x14ac:dyDescent="0.25">
      <c r="A97" s="15"/>
      <c r="B97" s="143"/>
      <c r="C97" s="194" t="s">
        <v>180</v>
      </c>
      <c r="D97" s="194" t="s">
        <v>207</v>
      </c>
      <c r="E97" s="194"/>
      <c r="F97" s="195" t="s">
        <v>206</v>
      </c>
      <c r="G97" s="194"/>
      <c r="H97" s="194"/>
      <c r="I97" s="194"/>
      <c r="J97" s="239"/>
      <c r="K97" s="121"/>
      <c r="L97" s="121"/>
      <c r="M97" s="121"/>
      <c r="N97" s="230">
        <v>811</v>
      </c>
      <c r="O97" s="126"/>
      <c r="P97" s="196">
        <f t="shared" si="6"/>
        <v>0</v>
      </c>
      <c r="Q97" s="197">
        <f t="shared" si="7"/>
        <v>0</v>
      </c>
      <c r="R97" s="196">
        <f t="shared" si="8"/>
        <v>0</v>
      </c>
      <c r="S97" s="126"/>
    </row>
    <row r="98" spans="1:19" s="10" customFormat="1" ht="51.95" customHeight="1" x14ac:dyDescent="0.25">
      <c r="A98" s="15"/>
      <c r="B98" s="143"/>
      <c r="C98" s="194" t="s">
        <v>180</v>
      </c>
      <c r="D98" s="194" t="s">
        <v>205</v>
      </c>
      <c r="E98" s="194" t="s">
        <v>204</v>
      </c>
      <c r="F98" s="194"/>
      <c r="G98" s="194"/>
      <c r="H98" s="194"/>
      <c r="I98" s="194"/>
      <c r="J98" s="194"/>
      <c r="K98" s="121"/>
      <c r="L98" s="121"/>
      <c r="M98" s="121"/>
      <c r="N98" s="160">
        <v>402</v>
      </c>
      <c r="O98" s="126"/>
      <c r="P98" s="196">
        <f t="shared" si="6"/>
        <v>0</v>
      </c>
      <c r="Q98" s="197">
        <f t="shared" si="7"/>
        <v>0</v>
      </c>
      <c r="R98" s="196">
        <f t="shared" si="8"/>
        <v>0</v>
      </c>
      <c r="S98" s="126"/>
    </row>
    <row r="99" spans="1:19" s="10" customFormat="1" ht="15" x14ac:dyDescent="0.25">
      <c r="A99" s="15"/>
      <c r="B99" s="181"/>
      <c r="C99" s="218" t="s">
        <v>180</v>
      </c>
      <c r="D99" s="218" t="s">
        <v>203</v>
      </c>
      <c r="E99" s="218"/>
      <c r="F99" s="218"/>
      <c r="G99" s="218" t="s">
        <v>194</v>
      </c>
      <c r="H99" s="218"/>
      <c r="I99" s="218"/>
      <c r="J99" s="218"/>
      <c r="K99" s="183"/>
      <c r="L99" s="183"/>
      <c r="M99" s="183"/>
      <c r="N99" s="220">
        <v>140</v>
      </c>
      <c r="O99" s="126"/>
      <c r="P99" s="196">
        <f t="shared" si="6"/>
        <v>0</v>
      </c>
      <c r="Q99" s="197">
        <f t="shared" si="7"/>
        <v>0</v>
      </c>
      <c r="R99" s="196">
        <f t="shared" si="8"/>
        <v>0</v>
      </c>
      <c r="S99" s="126"/>
    </row>
    <row r="100" spans="1:19" s="10" customFormat="1" ht="38.25" x14ac:dyDescent="0.25">
      <c r="A100" s="15"/>
      <c r="B100" s="143"/>
      <c r="C100" s="194" t="s">
        <v>180</v>
      </c>
      <c r="D100" s="194" t="s">
        <v>202</v>
      </c>
      <c r="E100" s="194"/>
      <c r="F100" s="195" t="s">
        <v>365</v>
      </c>
      <c r="G100" s="194"/>
      <c r="H100" s="194"/>
      <c r="I100" s="194"/>
      <c r="J100" s="194"/>
      <c r="K100" s="121"/>
      <c r="L100" s="121"/>
      <c r="M100" s="121"/>
      <c r="N100" s="160">
        <v>450</v>
      </c>
      <c r="O100" s="126"/>
      <c r="P100" s="196">
        <f t="shared" si="6"/>
        <v>0</v>
      </c>
      <c r="Q100" s="197">
        <f t="shared" si="7"/>
        <v>0</v>
      </c>
      <c r="R100" s="196">
        <f t="shared" si="8"/>
        <v>0</v>
      </c>
      <c r="S100" s="126"/>
    </row>
    <row r="101" spans="1:19" s="10" customFormat="1" ht="15" x14ac:dyDescent="0.25">
      <c r="A101" s="15"/>
      <c r="B101" s="143"/>
      <c r="C101" s="194" t="s">
        <v>180</v>
      </c>
      <c r="D101" s="194" t="s">
        <v>200</v>
      </c>
      <c r="E101" s="194"/>
      <c r="F101" s="195" t="s">
        <v>199</v>
      </c>
      <c r="G101" s="194" t="s">
        <v>198</v>
      </c>
      <c r="H101" s="194"/>
      <c r="I101" s="194"/>
      <c r="J101" s="194"/>
      <c r="K101" s="121"/>
      <c r="L101" s="121"/>
      <c r="M101" s="121"/>
      <c r="N101" s="160">
        <v>750</v>
      </c>
      <c r="O101" s="126"/>
      <c r="P101" s="196">
        <f t="shared" si="6"/>
        <v>0</v>
      </c>
      <c r="Q101" s="197">
        <f t="shared" si="7"/>
        <v>0</v>
      </c>
      <c r="R101" s="196">
        <f t="shared" si="8"/>
        <v>0</v>
      </c>
      <c r="S101" s="126"/>
    </row>
    <row r="102" spans="1:19" s="10" customFormat="1" ht="15" x14ac:dyDescent="0.25">
      <c r="A102" s="15"/>
      <c r="B102" s="143"/>
      <c r="C102" s="194" t="s">
        <v>180</v>
      </c>
      <c r="D102" s="194" t="s">
        <v>197</v>
      </c>
      <c r="E102" s="194"/>
      <c r="F102" s="194"/>
      <c r="G102" s="194" t="s">
        <v>196</v>
      </c>
      <c r="H102" s="194"/>
      <c r="I102" s="194"/>
      <c r="J102" s="194"/>
      <c r="K102" s="121"/>
      <c r="L102" s="121"/>
      <c r="M102" s="121"/>
      <c r="N102" s="160">
        <v>255</v>
      </c>
      <c r="O102" s="126"/>
      <c r="P102" s="196">
        <f t="shared" si="6"/>
        <v>0</v>
      </c>
      <c r="Q102" s="197">
        <f t="shared" si="7"/>
        <v>0</v>
      </c>
      <c r="R102" s="196">
        <f t="shared" si="8"/>
        <v>0</v>
      </c>
      <c r="S102" s="126"/>
    </row>
    <row r="103" spans="1:19" s="10" customFormat="1" ht="15" x14ac:dyDescent="0.25">
      <c r="A103" s="15"/>
      <c r="B103" s="182"/>
      <c r="C103" s="218" t="s">
        <v>180</v>
      </c>
      <c r="D103" s="218" t="s">
        <v>195</v>
      </c>
      <c r="E103" s="218"/>
      <c r="F103" s="218"/>
      <c r="G103" s="218" t="s">
        <v>194</v>
      </c>
      <c r="H103" s="218"/>
      <c r="I103" s="218"/>
      <c r="J103" s="218"/>
      <c r="K103" s="183"/>
      <c r="L103" s="183"/>
      <c r="M103" s="183"/>
      <c r="N103" s="220">
        <v>235</v>
      </c>
      <c r="O103" s="126"/>
      <c r="P103" s="196">
        <f t="shared" si="6"/>
        <v>0</v>
      </c>
      <c r="Q103" s="197">
        <f t="shared" si="7"/>
        <v>0</v>
      </c>
      <c r="R103" s="196">
        <f t="shared" si="8"/>
        <v>0</v>
      </c>
      <c r="S103" s="126"/>
    </row>
    <row r="104" spans="1:19" s="10" customFormat="1" ht="42.95" customHeight="1" x14ac:dyDescent="0.25">
      <c r="A104" s="15"/>
      <c r="B104" s="122"/>
      <c r="C104" s="194" t="s">
        <v>180</v>
      </c>
      <c r="D104" s="194" t="s">
        <v>163</v>
      </c>
      <c r="E104" s="194" t="s">
        <v>166</v>
      </c>
      <c r="F104" s="194" t="s">
        <v>364</v>
      </c>
      <c r="G104" s="195" t="s">
        <v>192</v>
      </c>
      <c r="H104" s="194"/>
      <c r="I104" s="194"/>
      <c r="J104" s="194"/>
      <c r="K104" s="121"/>
      <c r="L104" s="121"/>
      <c r="M104" s="121"/>
      <c r="N104" s="160">
        <v>650</v>
      </c>
      <c r="O104" s="126"/>
      <c r="P104" s="196">
        <f t="shared" si="6"/>
        <v>0</v>
      </c>
      <c r="Q104" s="197">
        <f t="shared" si="7"/>
        <v>0</v>
      </c>
      <c r="R104" s="196">
        <f t="shared" si="8"/>
        <v>0</v>
      </c>
      <c r="S104" s="126"/>
    </row>
    <row r="105" spans="1:19" s="10" customFormat="1" ht="15" x14ac:dyDescent="0.25">
      <c r="A105" s="15"/>
      <c r="B105" s="122"/>
      <c r="C105" s="194" t="s">
        <v>180</v>
      </c>
      <c r="D105" s="194" t="s">
        <v>171</v>
      </c>
      <c r="E105" s="194" t="s">
        <v>166</v>
      </c>
      <c r="F105" s="194" t="s">
        <v>188</v>
      </c>
      <c r="G105" s="194" t="s">
        <v>190</v>
      </c>
      <c r="H105" s="194"/>
      <c r="I105" s="194"/>
      <c r="J105" s="194"/>
      <c r="K105" s="121"/>
      <c r="L105" s="121"/>
      <c r="M105" s="121"/>
      <c r="N105" s="160">
        <v>644</v>
      </c>
      <c r="O105" s="126"/>
      <c r="P105" s="196">
        <f t="shared" si="6"/>
        <v>0</v>
      </c>
      <c r="Q105" s="197">
        <f t="shared" si="7"/>
        <v>0</v>
      </c>
      <c r="R105" s="196">
        <f t="shared" si="8"/>
        <v>0</v>
      </c>
      <c r="S105" s="126"/>
    </row>
    <row r="106" spans="1:19" s="10" customFormat="1" ht="15" x14ac:dyDescent="0.25">
      <c r="A106" s="15"/>
      <c r="B106" s="122"/>
      <c r="C106" s="194" t="s">
        <v>180</v>
      </c>
      <c r="D106" s="194" t="s">
        <v>189</v>
      </c>
      <c r="E106" s="194" t="s">
        <v>166</v>
      </c>
      <c r="F106" s="194" t="s">
        <v>188</v>
      </c>
      <c r="G106" s="194" t="s">
        <v>187</v>
      </c>
      <c r="H106" s="194"/>
      <c r="I106" s="194"/>
      <c r="J106" s="194"/>
      <c r="K106" s="121"/>
      <c r="L106" s="121"/>
      <c r="M106" s="121"/>
      <c r="N106" s="160">
        <v>290</v>
      </c>
      <c r="O106" s="126"/>
      <c r="P106" s="196">
        <f t="shared" si="6"/>
        <v>0</v>
      </c>
      <c r="Q106" s="197">
        <f t="shared" si="7"/>
        <v>0</v>
      </c>
      <c r="R106" s="196">
        <f t="shared" si="8"/>
        <v>0</v>
      </c>
      <c r="S106" s="126"/>
    </row>
    <row r="107" spans="1:19" s="10" customFormat="1" ht="15" x14ac:dyDescent="0.25">
      <c r="A107" s="15"/>
      <c r="B107" s="122"/>
      <c r="C107" s="194" t="s">
        <v>180</v>
      </c>
      <c r="D107" s="194" t="s">
        <v>186</v>
      </c>
      <c r="E107" s="194" t="s">
        <v>166</v>
      </c>
      <c r="F107" s="195" t="s">
        <v>363</v>
      </c>
      <c r="G107" s="194" t="s">
        <v>184</v>
      </c>
      <c r="H107" s="194"/>
      <c r="I107" s="194"/>
      <c r="J107" s="194"/>
      <c r="K107" s="121"/>
      <c r="L107" s="121"/>
      <c r="M107" s="121"/>
      <c r="N107" s="160">
        <v>500</v>
      </c>
      <c r="O107" s="126"/>
      <c r="P107" s="196">
        <f t="shared" si="6"/>
        <v>0</v>
      </c>
      <c r="Q107" s="197">
        <f t="shared" si="7"/>
        <v>0</v>
      </c>
      <c r="R107" s="196">
        <f t="shared" si="8"/>
        <v>0</v>
      </c>
      <c r="S107" s="126"/>
    </row>
    <row r="108" spans="1:19" s="10" customFormat="1" ht="34.9" customHeight="1" x14ac:dyDescent="0.25">
      <c r="A108" s="15"/>
      <c r="B108" s="122"/>
      <c r="C108" s="194" t="s">
        <v>180</v>
      </c>
      <c r="D108" s="194" t="s">
        <v>183</v>
      </c>
      <c r="E108" s="194"/>
      <c r="F108" s="194"/>
      <c r="G108" s="194"/>
      <c r="H108" s="194"/>
      <c r="I108" s="194"/>
      <c r="J108" s="194"/>
      <c r="K108" s="121"/>
      <c r="L108" s="121"/>
      <c r="M108" s="121"/>
      <c r="N108" s="160">
        <v>562</v>
      </c>
      <c r="O108" s="126"/>
      <c r="P108" s="196">
        <f t="shared" si="6"/>
        <v>0</v>
      </c>
      <c r="Q108" s="197">
        <f t="shared" si="7"/>
        <v>0</v>
      </c>
      <c r="R108" s="196">
        <f t="shared" si="8"/>
        <v>0</v>
      </c>
      <c r="S108" s="126"/>
    </row>
    <row r="109" spans="1:19" s="10" customFormat="1" ht="15" x14ac:dyDescent="0.25">
      <c r="A109" s="15"/>
      <c r="B109" s="123"/>
      <c r="C109" s="194" t="s">
        <v>180</v>
      </c>
      <c r="D109" s="194" t="s">
        <v>182</v>
      </c>
      <c r="E109" s="194"/>
      <c r="F109" s="194"/>
      <c r="G109" s="194" t="s">
        <v>181</v>
      </c>
      <c r="H109" s="194"/>
      <c r="I109" s="194"/>
      <c r="J109" s="194"/>
      <c r="K109" s="124"/>
      <c r="L109" s="124"/>
      <c r="M109" s="124"/>
      <c r="N109" s="160">
        <v>162</v>
      </c>
      <c r="O109" s="126"/>
      <c r="P109" s="196"/>
      <c r="Q109" s="197"/>
      <c r="R109" s="196"/>
      <c r="S109" s="126"/>
    </row>
    <row r="110" spans="1:19" s="10" customFormat="1" ht="52.9" customHeight="1" x14ac:dyDescent="0.25">
      <c r="A110" s="15"/>
      <c r="B110" s="122"/>
      <c r="C110" s="194" t="s">
        <v>175</v>
      </c>
      <c r="D110" s="194" t="s">
        <v>160</v>
      </c>
      <c r="E110" s="194"/>
      <c r="F110" s="194"/>
      <c r="G110" s="194" t="s">
        <v>368</v>
      </c>
      <c r="H110" s="194"/>
      <c r="I110" s="194"/>
      <c r="J110" s="194"/>
      <c r="K110" s="121"/>
      <c r="L110" s="121"/>
      <c r="M110" s="121"/>
      <c r="N110" s="160">
        <v>271</v>
      </c>
      <c r="O110" s="126"/>
      <c r="P110" s="196">
        <f t="shared" si="6"/>
        <v>0</v>
      </c>
      <c r="Q110" s="197">
        <f t="shared" si="7"/>
        <v>0</v>
      </c>
      <c r="R110" s="196">
        <f t="shared" si="8"/>
        <v>0</v>
      </c>
      <c r="S110" s="126"/>
    </row>
    <row r="111" spans="1:19" s="10" customFormat="1" ht="52.9" customHeight="1" x14ac:dyDescent="0.25">
      <c r="A111" s="15"/>
      <c r="B111" s="122"/>
      <c r="C111" s="194" t="s">
        <v>175</v>
      </c>
      <c r="D111" s="194" t="s">
        <v>177</v>
      </c>
      <c r="E111" s="194" t="s">
        <v>176</v>
      </c>
      <c r="F111" s="194" t="s">
        <v>169</v>
      </c>
      <c r="G111" s="194" t="s">
        <v>172</v>
      </c>
      <c r="H111" s="194"/>
      <c r="I111" s="194"/>
      <c r="J111" s="194"/>
      <c r="K111" s="121"/>
      <c r="L111" s="121"/>
      <c r="M111" s="121"/>
      <c r="N111" s="160">
        <v>254</v>
      </c>
      <c r="O111" s="126"/>
      <c r="P111" s="196">
        <f t="shared" si="6"/>
        <v>0</v>
      </c>
      <c r="Q111" s="197">
        <f t="shared" si="7"/>
        <v>0</v>
      </c>
      <c r="R111" s="196">
        <f t="shared" si="8"/>
        <v>0</v>
      </c>
      <c r="S111" s="126"/>
    </row>
    <row r="112" spans="1:19" s="10" customFormat="1" ht="15" x14ac:dyDescent="0.25">
      <c r="A112" s="15"/>
      <c r="B112" s="122"/>
      <c r="C112" s="194" t="s">
        <v>167</v>
      </c>
      <c r="D112" s="194" t="s">
        <v>148</v>
      </c>
      <c r="E112" s="194" t="s">
        <v>166</v>
      </c>
      <c r="F112" s="194" t="s">
        <v>165</v>
      </c>
      <c r="G112" s="194" t="s">
        <v>164</v>
      </c>
      <c r="H112" s="194"/>
      <c r="I112" s="194"/>
      <c r="J112" s="194"/>
      <c r="K112" s="121"/>
      <c r="L112" s="121"/>
      <c r="M112" s="121"/>
      <c r="N112" s="160">
        <v>320</v>
      </c>
      <c r="O112" s="126"/>
      <c r="P112" s="196">
        <f t="shared" si="6"/>
        <v>0</v>
      </c>
      <c r="Q112" s="197">
        <f t="shared" si="7"/>
        <v>0</v>
      </c>
      <c r="R112" s="196">
        <f t="shared" si="8"/>
        <v>0</v>
      </c>
      <c r="S112" s="126"/>
    </row>
    <row r="113" spans="1:19" s="10" customFormat="1" ht="33" customHeight="1" x14ac:dyDescent="0.25">
      <c r="A113" s="15"/>
      <c r="B113" s="122"/>
      <c r="C113" s="194" t="s">
        <v>167</v>
      </c>
      <c r="D113" s="194" t="s">
        <v>173</v>
      </c>
      <c r="E113" s="194" t="s">
        <v>170</v>
      </c>
      <c r="F113" s="194" t="s">
        <v>169</v>
      </c>
      <c r="G113" s="194" t="s">
        <v>172</v>
      </c>
      <c r="H113" s="194"/>
      <c r="I113" s="194"/>
      <c r="J113" s="194"/>
      <c r="K113" s="121"/>
      <c r="L113" s="121"/>
      <c r="M113" s="121"/>
      <c r="N113" s="160">
        <v>320</v>
      </c>
      <c r="O113" s="126"/>
      <c r="P113" s="196">
        <f t="shared" si="6"/>
        <v>0</v>
      </c>
      <c r="Q113" s="197">
        <f t="shared" si="7"/>
        <v>0</v>
      </c>
      <c r="R113" s="196">
        <f t="shared" si="8"/>
        <v>0</v>
      </c>
      <c r="S113" s="126"/>
    </row>
    <row r="114" spans="1:19" s="10" customFormat="1" ht="51" customHeight="1" x14ac:dyDescent="0.25">
      <c r="A114" s="15"/>
      <c r="B114" s="122"/>
      <c r="C114" s="209" t="s">
        <v>72</v>
      </c>
      <c r="D114" s="194" t="s">
        <v>160</v>
      </c>
      <c r="E114" s="194" t="s">
        <v>159</v>
      </c>
      <c r="F114" s="194" t="s">
        <v>158</v>
      </c>
      <c r="G114" s="194" t="s">
        <v>157</v>
      </c>
      <c r="H114" s="194"/>
      <c r="I114" s="194"/>
      <c r="J114" s="194"/>
      <c r="K114" s="121"/>
      <c r="L114" s="121"/>
      <c r="M114" s="121"/>
      <c r="N114" s="160">
        <v>451</v>
      </c>
      <c r="O114" s="126"/>
      <c r="P114" s="196">
        <f t="shared" si="6"/>
        <v>0</v>
      </c>
      <c r="Q114" s="197">
        <f t="shared" si="7"/>
        <v>0</v>
      </c>
      <c r="R114" s="196">
        <f t="shared" si="8"/>
        <v>0</v>
      </c>
      <c r="S114" s="126"/>
    </row>
    <row r="115" spans="1:19" s="10" customFormat="1" ht="45" customHeight="1" x14ac:dyDescent="0.25">
      <c r="A115" s="15"/>
      <c r="B115" s="122"/>
      <c r="C115" s="194" t="s">
        <v>72</v>
      </c>
      <c r="D115" s="194" t="s">
        <v>163</v>
      </c>
      <c r="E115" s="194" t="s">
        <v>162</v>
      </c>
      <c r="F115" s="194" t="s">
        <v>158</v>
      </c>
      <c r="G115" s="194" t="s">
        <v>161</v>
      </c>
      <c r="H115" s="194"/>
      <c r="I115" s="194"/>
      <c r="J115" s="194"/>
      <c r="K115" s="121"/>
      <c r="L115" s="121"/>
      <c r="M115" s="121"/>
      <c r="N115" s="160">
        <v>137</v>
      </c>
      <c r="O115" s="126"/>
      <c r="P115" s="196">
        <f t="shared" si="6"/>
        <v>0</v>
      </c>
      <c r="Q115" s="197">
        <f t="shared" si="7"/>
        <v>0</v>
      </c>
      <c r="R115" s="196">
        <f t="shared" si="8"/>
        <v>0</v>
      </c>
      <c r="S115" s="126"/>
    </row>
    <row r="116" spans="1:19" s="10" customFormat="1" ht="45.75" customHeight="1" x14ac:dyDescent="0.25">
      <c r="A116" s="15"/>
      <c r="B116" s="143"/>
      <c r="C116" s="194" t="s">
        <v>156</v>
      </c>
      <c r="D116" s="194" t="s">
        <v>155</v>
      </c>
      <c r="E116" s="194"/>
      <c r="F116" s="195" t="s">
        <v>154</v>
      </c>
      <c r="G116" s="194" t="s">
        <v>153</v>
      </c>
      <c r="H116" s="194"/>
      <c r="I116" s="194"/>
      <c r="J116" s="194"/>
      <c r="K116" s="121"/>
      <c r="L116" s="121"/>
      <c r="M116" s="121"/>
      <c r="N116" s="160">
        <v>80</v>
      </c>
      <c r="O116" s="126"/>
      <c r="P116" s="196">
        <f t="shared" si="6"/>
        <v>0</v>
      </c>
      <c r="Q116" s="197">
        <f t="shared" si="7"/>
        <v>0</v>
      </c>
      <c r="R116" s="196">
        <f t="shared" si="8"/>
        <v>0</v>
      </c>
      <c r="S116" s="126"/>
    </row>
    <row r="117" spans="1:19" s="21" customFormat="1" ht="39" customHeight="1" thickBot="1" x14ac:dyDescent="0.3">
      <c r="A117" s="117"/>
      <c r="B117" s="142"/>
      <c r="C117" s="194" t="s">
        <v>152</v>
      </c>
      <c r="D117" s="194" t="s">
        <v>148</v>
      </c>
      <c r="E117" s="194"/>
      <c r="F117" s="194"/>
      <c r="G117" s="194" t="s">
        <v>147</v>
      </c>
      <c r="H117" s="194"/>
      <c r="I117" s="194"/>
      <c r="J117" s="194"/>
      <c r="K117" s="121"/>
      <c r="L117" s="121"/>
      <c r="M117" s="121"/>
      <c r="N117" s="160">
        <v>50</v>
      </c>
      <c r="O117" s="126"/>
      <c r="P117" s="196">
        <f t="shared" si="6"/>
        <v>0</v>
      </c>
      <c r="Q117" s="197">
        <f t="shared" si="7"/>
        <v>0</v>
      </c>
      <c r="R117" s="196">
        <f t="shared" si="8"/>
        <v>0</v>
      </c>
      <c r="S117" s="140"/>
    </row>
    <row r="118" spans="1:19" s="10" customFormat="1" ht="24.75" customHeight="1" x14ac:dyDescent="0.25">
      <c r="A118" s="15"/>
      <c r="B118" s="141"/>
      <c r="C118" s="194" t="s">
        <v>149</v>
      </c>
      <c r="D118" s="194" t="s">
        <v>151</v>
      </c>
      <c r="E118" s="194"/>
      <c r="F118" s="194"/>
      <c r="G118" s="194" t="s">
        <v>150</v>
      </c>
      <c r="H118" s="194"/>
      <c r="I118" s="219"/>
      <c r="J118" s="219"/>
      <c r="K118" s="187"/>
      <c r="L118" s="187"/>
      <c r="M118" s="187"/>
      <c r="N118" s="221">
        <v>100</v>
      </c>
      <c r="O118" s="189"/>
      <c r="P118" s="222">
        <f t="shared" si="6"/>
        <v>0</v>
      </c>
      <c r="Q118" s="223">
        <f t="shared" si="7"/>
        <v>0</v>
      </c>
      <c r="R118" s="222">
        <f t="shared" si="8"/>
        <v>0</v>
      </c>
      <c r="S118" s="190"/>
    </row>
    <row r="119" spans="1:19" s="10" customFormat="1" ht="4.5" hidden="1" customHeight="1" x14ac:dyDescent="0.25">
      <c r="A119" s="15"/>
      <c r="B119" s="185"/>
      <c r="C119" s="186"/>
      <c r="H119" s="186"/>
      <c r="I119" s="186"/>
      <c r="J119" s="186"/>
      <c r="K119" s="187"/>
      <c r="L119" s="187"/>
      <c r="M119" s="187"/>
      <c r="N119" s="188"/>
      <c r="O119" s="189"/>
      <c r="P119" s="71"/>
      <c r="Q119" s="70"/>
      <c r="R119" s="71"/>
      <c r="S119" s="190"/>
    </row>
    <row r="120" spans="1:19" s="10" customFormat="1" ht="42" customHeight="1" thickBot="1" x14ac:dyDescent="0.3">
      <c r="A120" s="15"/>
      <c r="B120" s="173" t="s">
        <v>146</v>
      </c>
      <c r="C120" s="173"/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  <c r="P120" s="140">
        <f>SUM(P84:P117)</f>
        <v>0</v>
      </c>
      <c r="Q120" s="140"/>
      <c r="R120" s="140">
        <f>SUM(R86:R118)</f>
        <v>0</v>
      </c>
      <c r="S120" s="20"/>
    </row>
    <row r="121" spans="1:19" s="10" customFormat="1" ht="53.25" customHeight="1" thickBot="1" x14ac:dyDescent="0.3">
      <c r="A121" s="15"/>
      <c r="B121" s="15"/>
      <c r="C121" s="15"/>
      <c r="D121" s="15"/>
      <c r="E121" s="15"/>
      <c r="F121" s="15"/>
      <c r="G121" s="15"/>
      <c r="H121" s="15"/>
      <c r="I121" s="14"/>
      <c r="J121" s="14"/>
      <c r="K121" s="13"/>
      <c r="L121" s="13"/>
      <c r="M121" s="13"/>
      <c r="N121" s="12"/>
      <c r="O121" s="20"/>
      <c r="P121" s="20"/>
      <c r="Q121" s="20"/>
      <c r="R121" s="20"/>
      <c r="S121" s="174"/>
    </row>
    <row r="122" spans="1:19" s="10" customFormat="1" ht="63" customHeight="1" thickBot="1" x14ac:dyDescent="0.3">
      <c r="A122" s="15"/>
      <c r="B122" s="174" t="s">
        <v>145</v>
      </c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281" t="s">
        <v>23</v>
      </c>
    </row>
    <row r="123" spans="1:19" s="21" customFormat="1" ht="27" customHeight="1" thickBot="1" x14ac:dyDescent="0.3">
      <c r="A123" s="117"/>
      <c r="B123" s="291" t="s">
        <v>41</v>
      </c>
      <c r="C123" s="291" t="s">
        <v>40</v>
      </c>
      <c r="D123" s="291" t="s">
        <v>39</v>
      </c>
      <c r="E123" s="291" t="s">
        <v>38</v>
      </c>
      <c r="F123" s="291" t="s">
        <v>37</v>
      </c>
      <c r="G123" s="291" t="s">
        <v>36</v>
      </c>
      <c r="H123" s="291" t="s">
        <v>35</v>
      </c>
      <c r="I123" s="291" t="s">
        <v>34</v>
      </c>
      <c r="J123" s="291" t="s">
        <v>33</v>
      </c>
      <c r="K123" s="282" t="s">
        <v>31</v>
      </c>
      <c r="L123" s="282" t="s">
        <v>30</v>
      </c>
      <c r="M123" s="283" t="s">
        <v>29</v>
      </c>
      <c r="N123" s="292" t="s">
        <v>28</v>
      </c>
      <c r="O123" s="281" t="s">
        <v>27</v>
      </c>
      <c r="P123" s="281" t="s">
        <v>26</v>
      </c>
      <c r="Q123" s="281" t="s">
        <v>25</v>
      </c>
      <c r="R123" s="281" t="s">
        <v>24</v>
      </c>
      <c r="S123" s="281"/>
    </row>
    <row r="124" spans="1:19" s="10" customFormat="1" ht="15" x14ac:dyDescent="0.25">
      <c r="A124" s="15"/>
      <c r="B124" s="291"/>
      <c r="C124" s="291"/>
      <c r="D124" s="291"/>
      <c r="E124" s="291"/>
      <c r="F124" s="291"/>
      <c r="G124" s="291"/>
      <c r="H124" s="291"/>
      <c r="I124" s="291"/>
      <c r="J124" s="291"/>
      <c r="K124" s="282"/>
      <c r="L124" s="282"/>
      <c r="M124" s="283"/>
      <c r="N124" s="292"/>
      <c r="O124" s="281"/>
      <c r="P124" s="281"/>
      <c r="Q124" s="281"/>
      <c r="R124" s="281"/>
      <c r="S124" s="126"/>
    </row>
    <row r="125" spans="1:19" s="10" customFormat="1" ht="39" customHeight="1" thickBot="1" x14ac:dyDescent="0.3">
      <c r="A125" s="15"/>
      <c r="B125" s="122"/>
      <c r="C125" s="194" t="s">
        <v>144</v>
      </c>
      <c r="D125" s="194" t="s">
        <v>143</v>
      </c>
      <c r="E125" s="194" t="s">
        <v>142</v>
      </c>
      <c r="F125" s="194" t="s">
        <v>141</v>
      </c>
      <c r="G125" s="194" t="s">
        <v>140</v>
      </c>
      <c r="H125" s="194" t="s">
        <v>21</v>
      </c>
      <c r="I125" s="194"/>
      <c r="J125" s="194"/>
      <c r="K125" s="128"/>
      <c r="L125" s="128"/>
      <c r="M125" s="128" t="s">
        <v>7</v>
      </c>
      <c r="N125" s="160">
        <v>125</v>
      </c>
      <c r="O125" s="126"/>
      <c r="P125" s="196">
        <f>N125*O125</f>
        <v>0</v>
      </c>
      <c r="Q125" s="196">
        <f>+P125*5.5/100</f>
        <v>0</v>
      </c>
      <c r="R125" s="196">
        <f>N125*O125*1.055</f>
        <v>0</v>
      </c>
      <c r="S125" s="140"/>
    </row>
    <row r="126" spans="1:19" s="10" customFormat="1" ht="12.75" customHeight="1" thickBot="1" x14ac:dyDescent="0.3">
      <c r="A126" s="15"/>
      <c r="B126" s="173" t="s">
        <v>139</v>
      </c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224">
        <f>SUM(P125:P125)</f>
        <v>0</v>
      </c>
      <c r="Q126" s="224"/>
      <c r="R126" s="224">
        <f>SUM(R125:R125)</f>
        <v>0</v>
      </c>
      <c r="S126" s="20"/>
    </row>
    <row r="127" spans="1:19" s="10" customFormat="1" ht="54.75" customHeight="1" thickBot="1" x14ac:dyDescent="0.3">
      <c r="A127" s="15"/>
      <c r="B127" s="15"/>
      <c r="C127" s="15"/>
      <c r="D127" s="15"/>
      <c r="E127" s="15"/>
      <c r="F127" s="15"/>
      <c r="G127" s="15"/>
      <c r="H127" s="15"/>
      <c r="I127" s="14"/>
      <c r="J127" s="14"/>
      <c r="K127" s="13"/>
      <c r="L127" s="13"/>
      <c r="M127" s="13"/>
      <c r="N127" s="12"/>
      <c r="O127" s="20"/>
      <c r="P127" s="20"/>
      <c r="Q127" s="20"/>
      <c r="R127" s="20"/>
      <c r="S127" s="175"/>
    </row>
    <row r="128" spans="1:19" s="10" customFormat="1" ht="54.95" customHeight="1" thickBot="1" x14ac:dyDescent="0.3">
      <c r="A128" s="15"/>
      <c r="B128" s="175" t="s">
        <v>138</v>
      </c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281" t="s">
        <v>23</v>
      </c>
    </row>
    <row r="129" spans="1:19" s="10" customFormat="1" ht="66.95" customHeight="1" thickBot="1" x14ac:dyDescent="0.3">
      <c r="A129" s="15"/>
      <c r="B129" s="291" t="s">
        <v>41</v>
      </c>
      <c r="C129" s="291" t="s">
        <v>40</v>
      </c>
      <c r="D129" s="291" t="s">
        <v>39</v>
      </c>
      <c r="E129" s="291" t="s">
        <v>38</v>
      </c>
      <c r="F129" s="291" t="s">
        <v>37</v>
      </c>
      <c r="G129" s="291" t="s">
        <v>36</v>
      </c>
      <c r="H129" s="291" t="s">
        <v>35</v>
      </c>
      <c r="I129" s="291" t="s">
        <v>34</v>
      </c>
      <c r="J129" s="291" t="s">
        <v>33</v>
      </c>
      <c r="K129" s="282" t="s">
        <v>31</v>
      </c>
      <c r="L129" s="282" t="s">
        <v>30</v>
      </c>
      <c r="M129" s="283" t="s">
        <v>29</v>
      </c>
      <c r="N129" s="292" t="s">
        <v>28</v>
      </c>
      <c r="O129" s="281" t="s">
        <v>27</v>
      </c>
      <c r="P129" s="281" t="s">
        <v>26</v>
      </c>
      <c r="Q129" s="281" t="s">
        <v>25</v>
      </c>
      <c r="R129" s="281" t="s">
        <v>24</v>
      </c>
      <c r="S129" s="281"/>
    </row>
    <row r="130" spans="1:19" s="10" customFormat="1" ht="40.5" customHeight="1" x14ac:dyDescent="0.25">
      <c r="A130" s="15"/>
      <c r="B130" s="291"/>
      <c r="C130" s="291"/>
      <c r="D130" s="291"/>
      <c r="E130" s="291"/>
      <c r="F130" s="291"/>
      <c r="G130" s="291"/>
      <c r="H130" s="291"/>
      <c r="I130" s="291"/>
      <c r="J130" s="291"/>
      <c r="K130" s="282"/>
      <c r="L130" s="282"/>
      <c r="M130" s="283"/>
      <c r="N130" s="292"/>
      <c r="O130" s="281"/>
      <c r="P130" s="281"/>
      <c r="Q130" s="281"/>
      <c r="R130" s="281"/>
      <c r="S130" s="126"/>
    </row>
    <row r="131" spans="1:19" s="10" customFormat="1" ht="35.25" customHeight="1" x14ac:dyDescent="0.25">
      <c r="A131" s="15"/>
      <c r="B131" s="122"/>
      <c r="C131" s="194" t="s">
        <v>11</v>
      </c>
      <c r="D131" s="194" t="s">
        <v>137</v>
      </c>
      <c r="E131" s="194" t="s">
        <v>136</v>
      </c>
      <c r="F131" s="194" t="s">
        <v>135</v>
      </c>
      <c r="G131" s="194" t="s">
        <v>131</v>
      </c>
      <c r="H131" s="301" t="s">
        <v>21</v>
      </c>
      <c r="I131" s="194"/>
      <c r="J131" s="195" t="s">
        <v>64</v>
      </c>
      <c r="K131" s="121"/>
      <c r="L131" s="121"/>
      <c r="M131" s="121" t="s">
        <v>7</v>
      </c>
      <c r="N131" s="160">
        <v>596</v>
      </c>
      <c r="O131" s="126"/>
      <c r="P131" s="196">
        <f t="shared" ref="P131:P153" si="9">N131*O131</f>
        <v>0</v>
      </c>
      <c r="Q131" s="197">
        <f>+P131*5.5/100</f>
        <v>0</v>
      </c>
      <c r="R131" s="196">
        <f t="shared" ref="R131:R149" si="10">N131*O131*1.055</f>
        <v>0</v>
      </c>
      <c r="S131" s="126"/>
    </row>
    <row r="132" spans="1:19" s="10" customFormat="1" ht="38.25" x14ac:dyDescent="0.25">
      <c r="A132" s="15"/>
      <c r="B132" s="122"/>
      <c r="C132" s="194" t="s">
        <v>11</v>
      </c>
      <c r="D132" s="194" t="s">
        <v>134</v>
      </c>
      <c r="E132" s="194" t="s">
        <v>133</v>
      </c>
      <c r="F132" s="194" t="s">
        <v>132</v>
      </c>
      <c r="G132" s="194" t="s">
        <v>131</v>
      </c>
      <c r="H132" s="301"/>
      <c r="I132" s="194"/>
      <c r="J132" s="195" t="s">
        <v>64</v>
      </c>
      <c r="K132" s="121"/>
      <c r="L132" s="121"/>
      <c r="M132" s="137" t="s">
        <v>7</v>
      </c>
      <c r="N132" s="160">
        <v>704</v>
      </c>
      <c r="O132" s="126"/>
      <c r="P132" s="196">
        <f t="shared" si="9"/>
        <v>0</v>
      </c>
      <c r="Q132" s="197">
        <f>+P132*5.5/100</f>
        <v>0</v>
      </c>
      <c r="R132" s="196">
        <f t="shared" si="10"/>
        <v>0</v>
      </c>
      <c r="S132" s="126"/>
    </row>
    <row r="133" spans="1:19" s="10" customFormat="1" ht="15" x14ac:dyDescent="0.25">
      <c r="A133" s="15"/>
      <c r="B133" s="122"/>
      <c r="C133" s="194" t="s">
        <v>11</v>
      </c>
      <c r="D133" s="194" t="s">
        <v>369</v>
      </c>
      <c r="E133" s="194" t="s">
        <v>102</v>
      </c>
      <c r="F133" s="194" t="s">
        <v>126</v>
      </c>
      <c r="G133" s="194" t="s">
        <v>122</v>
      </c>
      <c r="H133" s="301"/>
      <c r="I133" s="194"/>
      <c r="J133" s="195" t="s">
        <v>64</v>
      </c>
      <c r="K133" s="121"/>
      <c r="L133" s="121"/>
      <c r="M133" s="121"/>
      <c r="N133" s="160">
        <v>175</v>
      </c>
      <c r="O133" s="126"/>
      <c r="P133" s="196">
        <f t="shared" si="9"/>
        <v>0</v>
      </c>
      <c r="Q133" s="196">
        <f>SUM(O133+P133)</f>
        <v>0</v>
      </c>
      <c r="R133" s="196">
        <f t="shared" si="10"/>
        <v>0</v>
      </c>
      <c r="S133" s="126"/>
    </row>
    <row r="134" spans="1:19" s="10" customFormat="1" ht="15" x14ac:dyDescent="0.25">
      <c r="A134" s="15"/>
      <c r="B134" s="122"/>
      <c r="C134" s="194" t="s">
        <v>11</v>
      </c>
      <c r="D134" s="194" t="s">
        <v>127</v>
      </c>
      <c r="E134" s="194" t="s">
        <v>102</v>
      </c>
      <c r="F134" s="194" t="s">
        <v>126</v>
      </c>
      <c r="G134" s="194" t="s">
        <v>94</v>
      </c>
      <c r="H134" s="301"/>
      <c r="I134" s="194"/>
      <c r="J134" s="195" t="s">
        <v>64</v>
      </c>
      <c r="K134" s="121"/>
      <c r="L134" s="121"/>
      <c r="M134" s="121"/>
      <c r="N134" s="160">
        <v>210</v>
      </c>
      <c r="O134" s="126"/>
      <c r="P134" s="196">
        <f t="shared" si="9"/>
        <v>0</v>
      </c>
      <c r="Q134" s="196">
        <f>SUM(O134+P134)</f>
        <v>0</v>
      </c>
      <c r="R134" s="196">
        <f t="shared" si="10"/>
        <v>0</v>
      </c>
      <c r="S134" s="126"/>
    </row>
    <row r="135" spans="1:19" s="10" customFormat="1" ht="15" x14ac:dyDescent="0.25">
      <c r="A135" s="15"/>
      <c r="B135" s="122"/>
      <c r="C135" s="194" t="s">
        <v>11</v>
      </c>
      <c r="D135" s="194" t="s">
        <v>125</v>
      </c>
      <c r="E135" s="194" t="s">
        <v>124</v>
      </c>
      <c r="F135" s="194" t="s">
        <v>123</v>
      </c>
      <c r="G135" s="194" t="s">
        <v>122</v>
      </c>
      <c r="H135" s="301"/>
      <c r="I135" s="194"/>
      <c r="J135" s="195" t="s">
        <v>64</v>
      </c>
      <c r="K135" s="121"/>
      <c r="L135" s="121"/>
      <c r="M135" s="121" t="s">
        <v>7</v>
      </c>
      <c r="N135" s="160">
        <v>250</v>
      </c>
      <c r="O135" s="126"/>
      <c r="P135" s="196">
        <f t="shared" si="9"/>
        <v>0</v>
      </c>
      <c r="Q135" s="197">
        <f t="shared" ref="Q135:Q140" si="11">+P135*5.5/100</f>
        <v>0</v>
      </c>
      <c r="R135" s="196">
        <f t="shared" si="10"/>
        <v>0</v>
      </c>
      <c r="S135" s="126"/>
    </row>
    <row r="136" spans="1:19" s="10" customFormat="1" ht="34.5" customHeight="1" x14ac:dyDescent="0.25">
      <c r="A136" s="15"/>
      <c r="B136" s="122"/>
      <c r="C136" s="194" t="s">
        <v>11</v>
      </c>
      <c r="D136" s="194" t="s">
        <v>121</v>
      </c>
      <c r="E136" s="194" t="s">
        <v>120</v>
      </c>
      <c r="F136" s="194" t="s">
        <v>119</v>
      </c>
      <c r="G136" s="194" t="s">
        <v>65</v>
      </c>
      <c r="H136" s="301"/>
      <c r="I136" s="194"/>
      <c r="J136" s="195" t="s">
        <v>64</v>
      </c>
      <c r="K136" s="121"/>
      <c r="L136" s="121"/>
      <c r="M136" s="121"/>
      <c r="N136" s="160">
        <v>126</v>
      </c>
      <c r="O136" s="126"/>
      <c r="P136" s="196">
        <f t="shared" si="9"/>
        <v>0</v>
      </c>
      <c r="Q136" s="197">
        <f t="shared" si="11"/>
        <v>0</v>
      </c>
      <c r="R136" s="196">
        <f t="shared" si="10"/>
        <v>0</v>
      </c>
      <c r="S136" s="126"/>
    </row>
    <row r="137" spans="1:19" s="10" customFormat="1" ht="24.75" customHeight="1" x14ac:dyDescent="0.25">
      <c r="A137" s="15"/>
      <c r="B137" s="122"/>
      <c r="C137" s="194" t="s">
        <v>11</v>
      </c>
      <c r="D137" s="194" t="s">
        <v>118</v>
      </c>
      <c r="E137" s="194"/>
      <c r="F137" s="194" t="s">
        <v>117</v>
      </c>
      <c r="G137" s="194" t="s">
        <v>105</v>
      </c>
      <c r="H137" s="301"/>
      <c r="I137" s="194"/>
      <c r="J137" s="195" t="s">
        <v>64</v>
      </c>
      <c r="K137" s="121"/>
      <c r="L137" s="121"/>
      <c r="M137" s="121" t="s">
        <v>7</v>
      </c>
      <c r="N137" s="160">
        <v>441</v>
      </c>
      <c r="O137" s="126"/>
      <c r="P137" s="196">
        <f t="shared" si="9"/>
        <v>0</v>
      </c>
      <c r="Q137" s="197">
        <f t="shared" si="11"/>
        <v>0</v>
      </c>
      <c r="R137" s="196">
        <f t="shared" si="10"/>
        <v>0</v>
      </c>
      <c r="S137" s="126"/>
    </row>
    <row r="138" spans="1:19" s="10" customFormat="1" ht="15" x14ac:dyDescent="0.25">
      <c r="A138" s="15"/>
      <c r="B138" s="122"/>
      <c r="C138" s="194" t="s">
        <v>11</v>
      </c>
      <c r="D138" s="194" t="s">
        <v>116</v>
      </c>
      <c r="E138" s="194"/>
      <c r="F138" s="194" t="s">
        <v>115</v>
      </c>
      <c r="G138" s="194" t="s">
        <v>114</v>
      </c>
      <c r="H138" s="301"/>
      <c r="I138" s="194"/>
      <c r="J138" s="195" t="s">
        <v>64</v>
      </c>
      <c r="K138" s="121"/>
      <c r="L138" s="121"/>
      <c r="M138" s="121" t="s">
        <v>7</v>
      </c>
      <c r="N138" s="160">
        <v>459</v>
      </c>
      <c r="O138" s="126"/>
      <c r="P138" s="196">
        <f t="shared" si="9"/>
        <v>0</v>
      </c>
      <c r="Q138" s="197">
        <f t="shared" si="11"/>
        <v>0</v>
      </c>
      <c r="R138" s="196">
        <f t="shared" si="10"/>
        <v>0</v>
      </c>
      <c r="S138" s="126"/>
    </row>
    <row r="139" spans="1:19" s="10" customFormat="1" ht="15" x14ac:dyDescent="0.25">
      <c r="A139" s="15"/>
      <c r="B139" s="122"/>
      <c r="C139" s="194" t="s">
        <v>11</v>
      </c>
      <c r="D139" s="194" t="s">
        <v>113</v>
      </c>
      <c r="E139" s="194"/>
      <c r="F139" s="194" t="s">
        <v>112</v>
      </c>
      <c r="G139" s="194" t="s">
        <v>97</v>
      </c>
      <c r="H139" s="301"/>
      <c r="I139" s="194"/>
      <c r="J139" s="195" t="s">
        <v>64</v>
      </c>
      <c r="K139" s="121"/>
      <c r="L139" s="121"/>
      <c r="M139" s="121"/>
      <c r="N139" s="160">
        <v>355</v>
      </c>
      <c r="O139" s="126"/>
      <c r="P139" s="196">
        <f t="shared" si="9"/>
        <v>0</v>
      </c>
      <c r="Q139" s="197">
        <f t="shared" si="11"/>
        <v>0</v>
      </c>
      <c r="R139" s="196">
        <f t="shared" si="10"/>
        <v>0</v>
      </c>
      <c r="S139" s="126"/>
    </row>
    <row r="140" spans="1:19" s="10" customFormat="1" ht="15" x14ac:dyDescent="0.25">
      <c r="A140" s="15"/>
      <c r="B140" s="122"/>
      <c r="C140" s="194" t="s">
        <v>11</v>
      </c>
      <c r="D140" s="194" t="s">
        <v>111</v>
      </c>
      <c r="E140" s="194" t="s">
        <v>110</v>
      </c>
      <c r="F140" s="194" t="s">
        <v>109</v>
      </c>
      <c r="G140" s="194" t="s">
        <v>65</v>
      </c>
      <c r="H140" s="301"/>
      <c r="I140" s="194"/>
      <c r="J140" s="195" t="s">
        <v>64</v>
      </c>
      <c r="K140" s="121"/>
      <c r="L140" s="121"/>
      <c r="M140" s="121" t="s">
        <v>7</v>
      </c>
      <c r="N140" s="160">
        <v>250</v>
      </c>
      <c r="O140" s="126"/>
      <c r="P140" s="196">
        <f t="shared" si="9"/>
        <v>0</v>
      </c>
      <c r="Q140" s="197">
        <f t="shared" si="11"/>
        <v>0</v>
      </c>
      <c r="R140" s="196">
        <f t="shared" si="10"/>
        <v>0</v>
      </c>
      <c r="S140" s="126"/>
    </row>
    <row r="141" spans="1:19" s="40" customFormat="1" ht="15" x14ac:dyDescent="0.25">
      <c r="A141" s="42"/>
      <c r="B141" s="122"/>
      <c r="C141" s="194" t="s">
        <v>11</v>
      </c>
      <c r="D141" s="194" t="s">
        <v>103</v>
      </c>
      <c r="E141" s="194" t="s">
        <v>102</v>
      </c>
      <c r="F141" s="194"/>
      <c r="G141" s="194" t="s">
        <v>101</v>
      </c>
      <c r="H141" s="301"/>
      <c r="I141" s="194"/>
      <c r="J141" s="195" t="s">
        <v>64</v>
      </c>
      <c r="K141" s="121"/>
      <c r="L141" s="121"/>
      <c r="M141" s="121"/>
      <c r="N141" s="160">
        <v>100</v>
      </c>
      <c r="O141" s="126"/>
      <c r="P141" s="196">
        <f t="shared" si="9"/>
        <v>0</v>
      </c>
      <c r="Q141" s="196">
        <f t="shared" ref="Q141:Q149" si="12">SUM(O141+P141)</f>
        <v>0</v>
      </c>
      <c r="R141" s="196">
        <f t="shared" si="10"/>
        <v>0</v>
      </c>
      <c r="S141" s="126"/>
    </row>
    <row r="142" spans="1:19" s="138" customFormat="1" ht="45" customHeight="1" x14ac:dyDescent="0.25">
      <c r="A142" s="139"/>
      <c r="B142" s="122"/>
      <c r="C142" s="194" t="s">
        <v>11</v>
      </c>
      <c r="D142" s="194" t="s">
        <v>98</v>
      </c>
      <c r="E142" s="194"/>
      <c r="F142" s="194"/>
      <c r="G142" s="194" t="s">
        <v>97</v>
      </c>
      <c r="H142" s="301"/>
      <c r="I142" s="194"/>
      <c r="J142" s="195" t="s">
        <v>64</v>
      </c>
      <c r="K142" s="121"/>
      <c r="L142" s="121"/>
      <c r="M142" s="121"/>
      <c r="N142" s="160">
        <v>50</v>
      </c>
      <c r="O142" s="126"/>
      <c r="P142" s="196">
        <f t="shared" si="9"/>
        <v>0</v>
      </c>
      <c r="Q142" s="196">
        <f t="shared" si="12"/>
        <v>0</v>
      </c>
      <c r="R142" s="196">
        <f t="shared" si="10"/>
        <v>0</v>
      </c>
      <c r="S142" s="126"/>
    </row>
    <row r="143" spans="1:19" s="10" customFormat="1" ht="24.75" customHeight="1" x14ac:dyDescent="0.25">
      <c r="A143" s="15"/>
      <c r="B143" s="130"/>
      <c r="C143" s="195" t="s">
        <v>11</v>
      </c>
      <c r="D143" s="195" t="s">
        <v>93</v>
      </c>
      <c r="E143" s="195" t="s">
        <v>92</v>
      </c>
      <c r="F143" s="195"/>
      <c r="G143" s="195" t="s">
        <v>91</v>
      </c>
      <c r="H143" s="301"/>
      <c r="I143" s="195"/>
      <c r="J143" s="195" t="s">
        <v>64</v>
      </c>
      <c r="K143" s="137"/>
      <c r="L143" s="137"/>
      <c r="M143" s="137"/>
      <c r="N143" s="166">
        <v>40</v>
      </c>
      <c r="O143" s="134"/>
      <c r="P143" s="199">
        <f t="shared" si="9"/>
        <v>0</v>
      </c>
      <c r="Q143" s="199">
        <f t="shared" si="12"/>
        <v>0</v>
      </c>
      <c r="R143" s="199">
        <f t="shared" si="10"/>
        <v>0</v>
      </c>
      <c r="S143" s="126"/>
    </row>
    <row r="144" spans="1:19" s="10" customFormat="1" ht="17.25" customHeight="1" x14ac:dyDescent="0.25">
      <c r="A144" s="15"/>
      <c r="B144" s="122"/>
      <c r="C144" s="194" t="s">
        <v>11</v>
      </c>
      <c r="D144" s="194" t="s">
        <v>90</v>
      </c>
      <c r="E144" s="194"/>
      <c r="F144" s="194"/>
      <c r="G144" s="194"/>
      <c r="H144" s="301"/>
      <c r="I144" s="194"/>
      <c r="J144" s="195" t="s">
        <v>64</v>
      </c>
      <c r="K144" s="121"/>
      <c r="L144" s="121"/>
      <c r="M144" s="121"/>
      <c r="N144" s="160">
        <v>50</v>
      </c>
      <c r="O144" s="126"/>
      <c r="P144" s="196">
        <f t="shared" si="9"/>
        <v>0</v>
      </c>
      <c r="Q144" s="196">
        <f t="shared" si="12"/>
        <v>0</v>
      </c>
      <c r="R144" s="196">
        <f t="shared" si="10"/>
        <v>0</v>
      </c>
      <c r="S144" s="126"/>
    </row>
    <row r="145" spans="1:19" s="10" customFormat="1" ht="17.25" customHeight="1" x14ac:dyDescent="0.25">
      <c r="A145" s="15"/>
      <c r="B145" s="122"/>
      <c r="C145" s="194" t="s">
        <v>11</v>
      </c>
      <c r="D145" s="194" t="s">
        <v>89</v>
      </c>
      <c r="E145" s="194"/>
      <c r="F145" s="194"/>
      <c r="G145" s="194" t="s">
        <v>88</v>
      </c>
      <c r="H145" s="301"/>
      <c r="I145" s="194"/>
      <c r="J145" s="194"/>
      <c r="K145" s="121"/>
      <c r="L145" s="121"/>
      <c r="M145" s="121"/>
      <c r="N145" s="160">
        <v>250</v>
      </c>
      <c r="O145" s="126"/>
      <c r="P145" s="196">
        <f t="shared" si="9"/>
        <v>0</v>
      </c>
      <c r="Q145" s="196">
        <f t="shared" si="12"/>
        <v>0</v>
      </c>
      <c r="R145" s="196">
        <f t="shared" si="10"/>
        <v>0</v>
      </c>
      <c r="S145" s="126"/>
    </row>
    <row r="146" spans="1:19" s="10" customFormat="1" ht="15" x14ac:dyDescent="0.25">
      <c r="A146" s="15"/>
      <c r="B146" s="122"/>
      <c r="C146" s="194" t="s">
        <v>19</v>
      </c>
      <c r="D146" s="194" t="s">
        <v>87</v>
      </c>
      <c r="E146" s="194" t="s">
        <v>86</v>
      </c>
      <c r="F146" s="194"/>
      <c r="G146" s="194"/>
      <c r="H146" s="301"/>
      <c r="I146" s="194"/>
      <c r="J146" s="195" t="s">
        <v>64</v>
      </c>
      <c r="K146" s="121"/>
      <c r="L146" s="121"/>
      <c r="M146" s="121"/>
      <c r="N146" s="226">
        <v>75</v>
      </c>
      <c r="O146" s="119"/>
      <c r="P146" s="196">
        <f t="shared" si="9"/>
        <v>0</v>
      </c>
      <c r="Q146" s="196">
        <f t="shared" si="12"/>
        <v>0</v>
      </c>
      <c r="R146" s="196">
        <f t="shared" si="10"/>
        <v>0</v>
      </c>
      <c r="S146" s="126"/>
    </row>
    <row r="147" spans="1:19" s="10" customFormat="1" ht="15" x14ac:dyDescent="0.25">
      <c r="A147" s="15"/>
      <c r="B147" s="122"/>
      <c r="C147" s="194" t="s">
        <v>11</v>
      </c>
      <c r="D147" s="194" t="s">
        <v>85</v>
      </c>
      <c r="E147" s="194" t="s">
        <v>84</v>
      </c>
      <c r="F147" s="194"/>
      <c r="G147" s="194" t="s">
        <v>83</v>
      </c>
      <c r="H147" s="301"/>
      <c r="I147" s="194"/>
      <c r="J147" s="195" t="s">
        <v>64</v>
      </c>
      <c r="K147" s="121"/>
      <c r="L147" s="121"/>
      <c r="M147" s="137" t="s">
        <v>82</v>
      </c>
      <c r="N147" s="160">
        <v>50</v>
      </c>
      <c r="O147" s="126"/>
      <c r="P147" s="196">
        <f t="shared" si="9"/>
        <v>0</v>
      </c>
      <c r="Q147" s="196">
        <f t="shared" si="12"/>
        <v>0</v>
      </c>
      <c r="R147" s="196">
        <f t="shared" si="10"/>
        <v>0</v>
      </c>
      <c r="S147" s="126"/>
    </row>
    <row r="148" spans="1:19" s="10" customFormat="1" ht="21" customHeight="1" x14ac:dyDescent="0.25">
      <c r="A148" s="15"/>
      <c r="B148" s="122"/>
      <c r="C148" s="194" t="s">
        <v>19</v>
      </c>
      <c r="D148" s="194" t="s">
        <v>81</v>
      </c>
      <c r="E148" s="194" t="s">
        <v>80</v>
      </c>
      <c r="F148" s="194"/>
      <c r="G148" s="194" t="s">
        <v>65</v>
      </c>
      <c r="H148" s="301"/>
      <c r="I148" s="194"/>
      <c r="J148" s="195" t="s">
        <v>64</v>
      </c>
      <c r="K148" s="121"/>
      <c r="L148" s="121"/>
      <c r="M148" s="121"/>
      <c r="N148" s="160">
        <v>50</v>
      </c>
      <c r="O148" s="126"/>
      <c r="P148" s="196">
        <f t="shared" si="9"/>
        <v>0</v>
      </c>
      <c r="Q148" s="196">
        <f t="shared" si="12"/>
        <v>0</v>
      </c>
      <c r="R148" s="196">
        <f t="shared" si="10"/>
        <v>0</v>
      </c>
      <c r="S148" s="126"/>
    </row>
    <row r="149" spans="1:19" s="131" customFormat="1" ht="20.25" customHeight="1" x14ac:dyDescent="0.25">
      <c r="A149" s="136"/>
      <c r="B149" s="122"/>
      <c r="C149" s="194" t="s">
        <v>11</v>
      </c>
      <c r="D149" s="194" t="s">
        <v>79</v>
      </c>
      <c r="E149" s="194"/>
      <c r="F149" s="194"/>
      <c r="G149" s="194"/>
      <c r="H149" s="301"/>
      <c r="I149" s="194"/>
      <c r="J149" s="195" t="s">
        <v>64</v>
      </c>
      <c r="K149" s="121"/>
      <c r="L149" s="121"/>
      <c r="M149" s="121"/>
      <c r="N149" s="160">
        <v>100</v>
      </c>
      <c r="O149" s="126"/>
      <c r="P149" s="196">
        <f t="shared" si="9"/>
        <v>0</v>
      </c>
      <c r="Q149" s="196">
        <f t="shared" si="12"/>
        <v>0</v>
      </c>
      <c r="R149" s="196">
        <f t="shared" si="10"/>
        <v>0</v>
      </c>
      <c r="S149" s="118"/>
    </row>
    <row r="150" spans="1:19" s="10" customFormat="1" ht="15" x14ac:dyDescent="0.25">
      <c r="A150" s="15"/>
      <c r="B150" s="122"/>
      <c r="C150" s="194" t="s">
        <v>11</v>
      </c>
      <c r="D150" s="194" t="s">
        <v>78</v>
      </c>
      <c r="E150" s="194"/>
      <c r="F150" s="194"/>
      <c r="G150" s="194" t="s">
        <v>76</v>
      </c>
      <c r="H150" s="301"/>
      <c r="I150" s="194"/>
      <c r="J150" s="194"/>
      <c r="K150" s="121"/>
      <c r="L150" s="121"/>
      <c r="M150" s="121"/>
      <c r="N150" s="160">
        <v>102</v>
      </c>
      <c r="O150" s="126"/>
      <c r="P150" s="197">
        <f t="shared" si="9"/>
        <v>0</v>
      </c>
      <c r="Q150" s="198">
        <f>P150*0.55</f>
        <v>0</v>
      </c>
      <c r="R150" s="227">
        <f>P150*1.055</f>
        <v>0</v>
      </c>
      <c r="S150" s="118"/>
    </row>
    <row r="151" spans="1:19" s="21" customFormat="1" ht="31.15" customHeight="1" x14ac:dyDescent="0.25">
      <c r="A151" s="117"/>
      <c r="B151" s="130"/>
      <c r="C151" s="225" t="s">
        <v>11</v>
      </c>
      <c r="D151" s="225" t="s">
        <v>75</v>
      </c>
      <c r="E151" s="225" t="s">
        <v>74</v>
      </c>
      <c r="F151" s="302" t="s">
        <v>73</v>
      </c>
      <c r="G151" s="302"/>
      <c r="H151" s="301"/>
      <c r="I151" s="238"/>
      <c r="J151" s="225"/>
      <c r="K151" s="135"/>
      <c r="L151" s="135"/>
      <c r="M151" s="135"/>
      <c r="N151" s="166">
        <v>93</v>
      </c>
      <c r="O151" s="134"/>
      <c r="P151" s="200">
        <f t="shared" si="9"/>
        <v>0</v>
      </c>
      <c r="Q151" s="201">
        <f>P151*0.55</f>
        <v>0</v>
      </c>
      <c r="R151" s="228">
        <f>P151*1.055</f>
        <v>0</v>
      </c>
      <c r="S151" s="126"/>
    </row>
    <row r="152" spans="1:19" s="10" customFormat="1" ht="15" x14ac:dyDescent="0.25">
      <c r="A152" s="15"/>
      <c r="B152" s="122"/>
      <c r="C152" s="194" t="s">
        <v>72</v>
      </c>
      <c r="D152" s="194" t="s">
        <v>71</v>
      </c>
      <c r="E152" s="194" t="s">
        <v>70</v>
      </c>
      <c r="F152" s="194" t="s">
        <v>69</v>
      </c>
      <c r="G152" s="194" t="s">
        <v>68</v>
      </c>
      <c r="H152" s="301"/>
      <c r="I152" s="194"/>
      <c r="J152" s="195" t="s">
        <v>64</v>
      </c>
      <c r="K152" s="121"/>
      <c r="L152" s="121"/>
      <c r="M152" s="121" t="s">
        <v>7</v>
      </c>
      <c r="N152" s="160">
        <v>64</v>
      </c>
      <c r="O152" s="126"/>
      <c r="P152" s="196">
        <f t="shared" si="9"/>
        <v>0</v>
      </c>
      <c r="Q152" s="197">
        <f>+P152*5.5/100</f>
        <v>0</v>
      </c>
      <c r="R152" s="196">
        <f>N152*O152*1.055</f>
        <v>0</v>
      </c>
      <c r="S152" s="126"/>
    </row>
    <row r="153" spans="1:19" s="10" customFormat="1" ht="15.75" thickBot="1" x14ac:dyDescent="0.3">
      <c r="A153" s="15"/>
      <c r="B153" s="122"/>
      <c r="C153" s="194" t="s">
        <v>67</v>
      </c>
      <c r="D153" s="194" t="s">
        <v>66</v>
      </c>
      <c r="E153" s="194"/>
      <c r="F153" s="194"/>
      <c r="G153" s="194" t="s">
        <v>65</v>
      </c>
      <c r="H153" s="301"/>
      <c r="I153" s="194"/>
      <c r="J153" s="195" t="s">
        <v>64</v>
      </c>
      <c r="K153" s="121"/>
      <c r="L153" s="121"/>
      <c r="M153" s="121"/>
      <c r="N153" s="160">
        <v>158</v>
      </c>
      <c r="O153" s="126"/>
      <c r="P153" s="196">
        <f t="shared" si="9"/>
        <v>0</v>
      </c>
      <c r="Q153" s="196">
        <f>SUM(O153+P153)</f>
        <v>0</v>
      </c>
      <c r="R153" s="196">
        <f>N153*O153*1.055</f>
        <v>0</v>
      </c>
      <c r="S153" s="129"/>
    </row>
    <row r="154" spans="1:19" s="10" customFormat="1" ht="38.25" customHeight="1" thickBot="1" x14ac:dyDescent="0.3">
      <c r="A154" s="15"/>
      <c r="B154" s="176" t="s">
        <v>63</v>
      </c>
      <c r="C154" s="176"/>
      <c r="D154" s="176"/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176"/>
      <c r="P154" s="229">
        <f>SUM(P131:P153)</f>
        <v>0</v>
      </c>
      <c r="Q154" s="229"/>
      <c r="R154" s="229">
        <f>SUM(R131:R153)</f>
        <v>0</v>
      </c>
      <c r="S154" s="20"/>
    </row>
    <row r="155" spans="1:19" s="10" customFormat="1" ht="12.75" customHeight="1" thickBot="1" x14ac:dyDescent="0.3">
      <c r="A155" s="15"/>
      <c r="B155" s="15"/>
      <c r="C155" s="15"/>
      <c r="D155" s="15"/>
      <c r="E155" s="15"/>
      <c r="F155" s="15"/>
      <c r="G155" s="15"/>
      <c r="H155" s="15"/>
      <c r="I155" s="14"/>
      <c r="J155" s="14"/>
      <c r="K155" s="13"/>
      <c r="L155" s="13"/>
      <c r="M155" s="13"/>
      <c r="N155" s="12"/>
      <c r="O155" s="20"/>
      <c r="P155" s="20"/>
      <c r="Q155" s="20"/>
      <c r="R155" s="20"/>
      <c r="S155" s="20"/>
    </row>
    <row r="156" spans="1:19" s="10" customFormat="1" ht="48.95" customHeight="1" thickBot="1" x14ac:dyDescent="0.3">
      <c r="A156" s="15"/>
      <c r="B156" s="15"/>
      <c r="C156" s="15"/>
      <c r="D156" s="15"/>
      <c r="E156" s="15"/>
      <c r="F156" s="15"/>
      <c r="G156" s="15"/>
      <c r="H156" s="15"/>
      <c r="I156" s="14"/>
      <c r="J156" s="14"/>
      <c r="K156" s="13"/>
      <c r="L156" s="13"/>
      <c r="M156" s="13"/>
      <c r="N156" s="12"/>
      <c r="O156" s="20"/>
      <c r="P156" s="20"/>
      <c r="Q156" s="20"/>
      <c r="R156" s="20"/>
      <c r="S156" s="175"/>
    </row>
    <row r="157" spans="1:19" s="10" customFormat="1" ht="33" customHeight="1" thickBot="1" x14ac:dyDescent="0.3">
      <c r="A157" s="15"/>
      <c r="B157" s="15"/>
      <c r="C157" s="15"/>
      <c r="D157" s="15"/>
      <c r="E157" s="15"/>
      <c r="F157" s="15"/>
      <c r="G157" s="15"/>
      <c r="H157" s="15"/>
      <c r="I157" s="14"/>
      <c r="J157" s="14"/>
      <c r="K157" s="13"/>
      <c r="L157" s="13"/>
      <c r="M157" s="13"/>
      <c r="N157" s="12"/>
      <c r="O157" s="20"/>
      <c r="P157" s="20"/>
      <c r="Q157" s="20"/>
      <c r="R157" s="20"/>
      <c r="S157" s="177"/>
    </row>
    <row r="158" spans="1:19" s="10" customFormat="1" ht="39" customHeight="1" thickBot="1" x14ac:dyDescent="0.3">
      <c r="A158" s="15"/>
      <c r="B158" s="177" t="s">
        <v>55</v>
      </c>
      <c r="C158" s="177"/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281" t="s">
        <v>23</v>
      </c>
    </row>
    <row r="159" spans="1:19" s="10" customFormat="1" ht="13.5" customHeight="1" thickBot="1" x14ac:dyDescent="0.3">
      <c r="A159" s="15"/>
      <c r="B159" s="291" t="s">
        <v>41</v>
      </c>
      <c r="C159" s="291" t="s">
        <v>40</v>
      </c>
      <c r="D159" s="291" t="s">
        <v>39</v>
      </c>
      <c r="E159" s="291" t="s">
        <v>38</v>
      </c>
      <c r="F159" s="291" t="s">
        <v>37</v>
      </c>
      <c r="G159" s="291" t="s">
        <v>36</v>
      </c>
      <c r="H159" s="291" t="s">
        <v>35</v>
      </c>
      <c r="I159" s="291" t="s">
        <v>34</v>
      </c>
      <c r="J159" s="291" t="s">
        <v>33</v>
      </c>
      <c r="K159" s="282" t="s">
        <v>31</v>
      </c>
      <c r="L159" s="282" t="s">
        <v>30</v>
      </c>
      <c r="M159" s="283" t="s">
        <v>29</v>
      </c>
      <c r="N159" s="292" t="s">
        <v>28</v>
      </c>
      <c r="O159" s="281" t="s">
        <v>27</v>
      </c>
      <c r="P159" s="281" t="s">
        <v>26</v>
      </c>
      <c r="Q159" s="281" t="s">
        <v>25</v>
      </c>
      <c r="R159" s="281" t="s">
        <v>24</v>
      </c>
      <c r="S159" s="281"/>
    </row>
    <row r="160" spans="1:19" s="10" customFormat="1" x14ac:dyDescent="0.25">
      <c r="A160" s="15"/>
      <c r="B160" s="291"/>
      <c r="C160" s="291"/>
      <c r="D160" s="291"/>
      <c r="E160" s="291"/>
      <c r="F160" s="291"/>
      <c r="G160" s="291"/>
      <c r="H160" s="291"/>
      <c r="I160" s="291"/>
      <c r="J160" s="291"/>
      <c r="K160" s="282"/>
      <c r="L160" s="282"/>
      <c r="M160" s="283"/>
      <c r="N160" s="292"/>
      <c r="O160" s="281"/>
      <c r="P160" s="281"/>
      <c r="Q160" s="281"/>
      <c r="R160" s="281"/>
      <c r="S160" s="119"/>
    </row>
    <row r="161" spans="1:19" s="10" customFormat="1" ht="15" x14ac:dyDescent="0.25">
      <c r="A161" s="15"/>
      <c r="B161" s="122"/>
      <c r="C161" s="194" t="s">
        <v>11</v>
      </c>
      <c r="D161" s="194" t="s">
        <v>54</v>
      </c>
      <c r="E161" s="194" t="s">
        <v>48</v>
      </c>
      <c r="F161" s="194" t="s">
        <v>53</v>
      </c>
      <c r="G161" s="194"/>
      <c r="H161" s="301" t="s">
        <v>21</v>
      </c>
      <c r="I161" s="194"/>
      <c r="J161" s="194" t="s">
        <v>52</v>
      </c>
      <c r="K161" s="121"/>
      <c r="L161" s="121"/>
      <c r="M161" s="121"/>
      <c r="N161" s="160">
        <v>236</v>
      </c>
      <c r="O161" s="126"/>
      <c r="P161" s="196">
        <f t="shared" ref="P161:P167" si="13">N161*O161</f>
        <v>0</v>
      </c>
      <c r="Q161" s="197">
        <f t="shared" ref="Q161:Q167" si="14">+P161*5.5/100</f>
        <v>0</v>
      </c>
      <c r="R161" s="198">
        <f t="shared" ref="R161:R167" si="15">SUM(Q161+P161)</f>
        <v>0</v>
      </c>
      <c r="S161" s="119"/>
    </row>
    <row r="162" spans="1:19" s="10" customFormat="1" ht="15" x14ac:dyDescent="0.25">
      <c r="A162" s="15"/>
      <c r="B162" s="122"/>
      <c r="C162" s="194" t="s">
        <v>11</v>
      </c>
      <c r="D162" s="194" t="s">
        <v>51</v>
      </c>
      <c r="E162" s="194"/>
      <c r="F162" s="194"/>
      <c r="G162" s="194"/>
      <c r="H162" s="301"/>
      <c r="I162" s="194"/>
      <c r="J162" s="194"/>
      <c r="K162" s="183"/>
      <c r="L162" s="184"/>
      <c r="M162" s="184" t="s">
        <v>7</v>
      </c>
      <c r="N162" s="230">
        <v>253</v>
      </c>
      <c r="O162" s="126"/>
      <c r="P162" s="196">
        <f t="shared" si="13"/>
        <v>0</v>
      </c>
      <c r="Q162" s="197">
        <f t="shared" si="14"/>
        <v>0</v>
      </c>
      <c r="R162" s="198">
        <f t="shared" si="15"/>
        <v>0</v>
      </c>
      <c r="S162" s="119"/>
    </row>
    <row r="163" spans="1:19" s="10" customFormat="1" ht="34.15" customHeight="1" x14ac:dyDescent="0.25">
      <c r="A163" s="15"/>
      <c r="B163" s="122"/>
      <c r="C163" s="194" t="s">
        <v>11</v>
      </c>
      <c r="D163" s="194" t="s">
        <v>50</v>
      </c>
      <c r="E163" s="194" t="s">
        <v>48</v>
      </c>
      <c r="F163" s="194"/>
      <c r="G163" s="194" t="s">
        <v>47</v>
      </c>
      <c r="H163" s="301"/>
      <c r="I163" s="213"/>
      <c r="J163" s="213"/>
      <c r="K163" s="127"/>
      <c r="L163" s="127"/>
      <c r="M163" s="127"/>
      <c r="N163" s="160">
        <v>84</v>
      </c>
      <c r="O163" s="126"/>
      <c r="P163" s="196">
        <f t="shared" si="13"/>
        <v>0</v>
      </c>
      <c r="Q163" s="197">
        <f t="shared" si="14"/>
        <v>0</v>
      </c>
      <c r="R163" s="198">
        <f t="shared" si="15"/>
        <v>0</v>
      </c>
      <c r="S163" s="119"/>
    </row>
    <row r="164" spans="1:19" s="10" customFormat="1" ht="15" x14ac:dyDescent="0.25">
      <c r="A164" s="15"/>
      <c r="B164" s="122"/>
      <c r="C164" s="194" t="s">
        <v>11</v>
      </c>
      <c r="D164" s="194" t="s">
        <v>49</v>
      </c>
      <c r="E164" s="194" t="s">
        <v>48</v>
      </c>
      <c r="F164" s="194"/>
      <c r="G164" s="194" t="s">
        <v>47</v>
      </c>
      <c r="H164" s="301"/>
      <c r="I164" s="194"/>
      <c r="J164" s="194"/>
      <c r="K164" s="121"/>
      <c r="L164" s="121"/>
      <c r="M164" s="121" t="s">
        <v>7</v>
      </c>
      <c r="N164" s="160">
        <v>282</v>
      </c>
      <c r="O164" s="126"/>
      <c r="P164" s="196">
        <f t="shared" si="13"/>
        <v>0</v>
      </c>
      <c r="Q164" s="197">
        <f t="shared" si="14"/>
        <v>0</v>
      </c>
      <c r="R164" s="198">
        <f t="shared" si="15"/>
        <v>0</v>
      </c>
      <c r="S164" s="119"/>
    </row>
    <row r="165" spans="1:19" s="21" customFormat="1" ht="32.25" customHeight="1" x14ac:dyDescent="0.25">
      <c r="A165" s="117"/>
      <c r="B165" s="122"/>
      <c r="C165" s="194" t="s">
        <v>11</v>
      </c>
      <c r="D165" s="194" t="s">
        <v>46</v>
      </c>
      <c r="E165" s="194"/>
      <c r="F165" s="194"/>
      <c r="G165" s="194"/>
      <c r="H165" s="301"/>
      <c r="I165" s="194"/>
      <c r="J165" s="194"/>
      <c r="K165" s="183"/>
      <c r="L165" s="183"/>
      <c r="M165" s="183"/>
      <c r="N165" s="230">
        <v>162</v>
      </c>
      <c r="O165" s="126"/>
      <c r="P165" s="196">
        <f t="shared" si="13"/>
        <v>0</v>
      </c>
      <c r="Q165" s="197">
        <f t="shared" si="14"/>
        <v>0</v>
      </c>
      <c r="R165" s="198">
        <f t="shared" si="15"/>
        <v>0</v>
      </c>
      <c r="S165" s="119"/>
    </row>
    <row r="166" spans="1:19" s="10" customFormat="1" ht="29.25" customHeight="1" x14ac:dyDescent="0.25">
      <c r="A166" s="15"/>
      <c r="B166" s="122"/>
      <c r="C166" s="194" t="s">
        <v>11</v>
      </c>
      <c r="D166" s="194" t="s">
        <v>45</v>
      </c>
      <c r="E166" s="194"/>
      <c r="F166" s="194"/>
      <c r="G166" s="194"/>
      <c r="H166" s="301"/>
      <c r="I166" s="194"/>
      <c r="J166" s="194"/>
      <c r="K166" s="183"/>
      <c r="L166" s="183"/>
      <c r="M166" s="183"/>
      <c r="N166" s="230">
        <v>331</v>
      </c>
      <c r="O166" s="126"/>
      <c r="P166" s="196">
        <f t="shared" si="13"/>
        <v>0</v>
      </c>
      <c r="Q166" s="197">
        <f t="shared" si="14"/>
        <v>0</v>
      </c>
      <c r="R166" s="198">
        <f t="shared" si="15"/>
        <v>0</v>
      </c>
      <c r="S166" s="119"/>
    </row>
    <row r="167" spans="1:19" s="10" customFormat="1" ht="40.5" customHeight="1" thickBot="1" x14ac:dyDescent="0.3">
      <c r="A167" s="15"/>
      <c r="B167" s="122"/>
      <c r="C167" s="194" t="s">
        <v>11</v>
      </c>
      <c r="D167" s="194" t="s">
        <v>44</v>
      </c>
      <c r="E167" s="194"/>
      <c r="F167" s="194"/>
      <c r="G167" s="194"/>
      <c r="H167" s="301"/>
      <c r="I167" s="194"/>
      <c r="J167" s="194"/>
      <c r="K167" s="183"/>
      <c r="L167" s="183"/>
      <c r="M167" s="183"/>
      <c r="N167" s="230">
        <v>249</v>
      </c>
      <c r="O167" s="126"/>
      <c r="P167" s="196">
        <f t="shared" si="13"/>
        <v>0</v>
      </c>
      <c r="Q167" s="197">
        <f t="shared" si="14"/>
        <v>0</v>
      </c>
      <c r="R167" s="198">
        <f t="shared" si="15"/>
        <v>0</v>
      </c>
      <c r="S167" s="125"/>
    </row>
    <row r="168" spans="1:19" s="10" customFormat="1" ht="12.75" customHeight="1" thickBot="1" x14ac:dyDescent="0.3">
      <c r="A168" s="15"/>
      <c r="B168" s="178" t="s">
        <v>43</v>
      </c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231">
        <f>SUM(P161:P167)</f>
        <v>0</v>
      </c>
      <c r="Q168" s="231"/>
      <c r="R168" s="231">
        <f>SUM(R161:R167)</f>
        <v>0</v>
      </c>
      <c r="S168" s="30"/>
    </row>
    <row r="169" spans="1:19" s="10" customFormat="1" ht="38.25" customHeight="1" thickBot="1" x14ac:dyDescent="0.3">
      <c r="A169" s="15"/>
      <c r="B169" s="15"/>
      <c r="C169" s="15"/>
      <c r="D169" s="15"/>
      <c r="E169" s="15"/>
      <c r="F169" s="15"/>
      <c r="G169" s="15"/>
      <c r="H169" s="31"/>
      <c r="I169" s="15"/>
      <c r="J169" s="15"/>
      <c r="K169" s="31"/>
      <c r="L169" s="31"/>
      <c r="M169" s="31"/>
      <c r="N169" s="12"/>
      <c r="O169" s="20"/>
      <c r="P169" s="20"/>
      <c r="Q169" s="20"/>
      <c r="R169" s="30"/>
      <c r="S169" s="179"/>
    </row>
    <row r="170" spans="1:19" s="10" customFormat="1" ht="57.75" customHeight="1" thickBot="1" x14ac:dyDescent="0.3">
      <c r="A170" s="15"/>
      <c r="B170" s="179" t="s">
        <v>42</v>
      </c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281" t="s">
        <v>23</v>
      </c>
    </row>
    <row r="171" spans="1:19" s="10" customFormat="1" ht="13.5" customHeight="1" thickBot="1" x14ac:dyDescent="0.3">
      <c r="A171" s="15"/>
      <c r="B171" s="291" t="s">
        <v>41</v>
      </c>
      <c r="C171" s="291" t="s">
        <v>40</v>
      </c>
      <c r="D171" s="291" t="s">
        <v>39</v>
      </c>
      <c r="E171" s="291" t="s">
        <v>38</v>
      </c>
      <c r="F171" s="291" t="s">
        <v>37</v>
      </c>
      <c r="G171" s="291" t="s">
        <v>36</v>
      </c>
      <c r="H171" s="291" t="s">
        <v>35</v>
      </c>
      <c r="I171" s="291" t="s">
        <v>34</v>
      </c>
      <c r="J171" s="291" t="s">
        <v>33</v>
      </c>
      <c r="K171" s="303" t="s">
        <v>31</v>
      </c>
      <c r="L171" s="282" t="s">
        <v>30</v>
      </c>
      <c r="M171" s="283" t="s">
        <v>29</v>
      </c>
      <c r="N171" s="292" t="s">
        <v>28</v>
      </c>
      <c r="O171" s="281" t="s">
        <v>27</v>
      </c>
      <c r="P171" s="281" t="s">
        <v>26</v>
      </c>
      <c r="Q171" s="281" t="s">
        <v>25</v>
      </c>
      <c r="R171" s="281" t="s">
        <v>24</v>
      </c>
      <c r="S171" s="281"/>
    </row>
    <row r="172" spans="1:19" s="10" customFormat="1" x14ac:dyDescent="0.25">
      <c r="A172" s="15"/>
      <c r="B172" s="291"/>
      <c r="C172" s="291"/>
      <c r="D172" s="291"/>
      <c r="E172" s="291"/>
      <c r="F172" s="291"/>
      <c r="G172" s="291"/>
      <c r="H172" s="291"/>
      <c r="I172" s="291"/>
      <c r="J172" s="291"/>
      <c r="K172" s="303"/>
      <c r="L172" s="282"/>
      <c r="M172" s="283"/>
      <c r="N172" s="292"/>
      <c r="O172" s="281"/>
      <c r="P172" s="281"/>
      <c r="Q172" s="281"/>
      <c r="R172" s="281"/>
      <c r="S172" s="118"/>
    </row>
    <row r="173" spans="1:19" s="10" customFormat="1" ht="15" x14ac:dyDescent="0.25">
      <c r="A173" s="15"/>
      <c r="B173" s="122"/>
      <c r="C173" s="194" t="s">
        <v>19</v>
      </c>
      <c r="D173" s="194" t="s">
        <v>22</v>
      </c>
      <c r="E173" s="194"/>
      <c r="F173" s="194"/>
      <c r="G173" s="194"/>
      <c r="H173" s="301" t="s">
        <v>21</v>
      </c>
      <c r="I173" s="194"/>
      <c r="J173" s="194"/>
      <c r="K173" s="183"/>
      <c r="L173" s="184"/>
      <c r="M173" s="184" t="s">
        <v>7</v>
      </c>
      <c r="N173" s="232">
        <v>85</v>
      </c>
      <c r="O173" s="119"/>
      <c r="P173" s="197">
        <f t="shared" ref="P173:P178" si="16">N173*O173</f>
        <v>0</v>
      </c>
      <c r="Q173" s="198">
        <f t="shared" ref="Q173:Q178" si="17">P173*0.55</f>
        <v>0</v>
      </c>
      <c r="R173" s="227">
        <f t="shared" ref="R173:R178" si="18">P173*1.055</f>
        <v>0</v>
      </c>
      <c r="S173" s="118"/>
    </row>
    <row r="174" spans="1:19" s="10" customFormat="1" ht="15" x14ac:dyDescent="0.25">
      <c r="A174" s="15"/>
      <c r="B174" s="122"/>
      <c r="C174" s="194" t="s">
        <v>11</v>
      </c>
      <c r="D174" s="194" t="s">
        <v>20</v>
      </c>
      <c r="E174" s="194"/>
      <c r="F174" s="194"/>
      <c r="G174" s="194"/>
      <c r="H174" s="301"/>
      <c r="I174" s="194"/>
      <c r="J174" s="194"/>
      <c r="K174" s="183"/>
      <c r="L174" s="184"/>
      <c r="M174" s="184"/>
      <c r="N174" s="232">
        <v>250</v>
      </c>
      <c r="O174" s="119"/>
      <c r="P174" s="197">
        <f t="shared" si="16"/>
        <v>0</v>
      </c>
      <c r="Q174" s="198">
        <f t="shared" si="17"/>
        <v>0</v>
      </c>
      <c r="R174" s="227">
        <f t="shared" si="18"/>
        <v>0</v>
      </c>
      <c r="S174" s="118"/>
    </row>
    <row r="175" spans="1:19" s="10" customFormat="1" ht="33" customHeight="1" x14ac:dyDescent="0.25">
      <c r="A175" s="15"/>
      <c r="B175" s="122"/>
      <c r="C175" s="194" t="s">
        <v>19</v>
      </c>
      <c r="D175" s="194" t="s">
        <v>18</v>
      </c>
      <c r="E175" s="194" t="s">
        <v>9</v>
      </c>
      <c r="F175" s="194"/>
      <c r="G175" s="194" t="s">
        <v>14</v>
      </c>
      <c r="H175" s="301"/>
      <c r="I175" s="194"/>
      <c r="J175" s="194"/>
      <c r="K175" s="121"/>
      <c r="L175" s="121"/>
      <c r="M175" s="121"/>
      <c r="N175" s="233">
        <v>500</v>
      </c>
      <c r="O175" s="119"/>
      <c r="P175" s="197">
        <f t="shared" si="16"/>
        <v>0</v>
      </c>
      <c r="Q175" s="198">
        <f t="shared" si="17"/>
        <v>0</v>
      </c>
      <c r="R175" s="227">
        <f t="shared" si="18"/>
        <v>0</v>
      </c>
      <c r="S175" s="118"/>
    </row>
    <row r="176" spans="1:19" s="21" customFormat="1" ht="12.75" customHeight="1" x14ac:dyDescent="0.25">
      <c r="A176" s="117"/>
      <c r="B176" s="122"/>
      <c r="C176" s="194" t="s">
        <v>17</v>
      </c>
      <c r="D176" s="194" t="s">
        <v>16</v>
      </c>
      <c r="E176" s="194" t="s">
        <v>9</v>
      </c>
      <c r="F176" s="194" t="s">
        <v>15</v>
      </c>
      <c r="G176" s="194" t="s">
        <v>14</v>
      </c>
      <c r="H176" s="301"/>
      <c r="I176" s="194"/>
      <c r="J176" s="194"/>
      <c r="K176" s="121"/>
      <c r="L176" s="121"/>
      <c r="M176" s="121" t="s">
        <v>7</v>
      </c>
      <c r="N176" s="233">
        <v>500</v>
      </c>
      <c r="O176" s="119"/>
      <c r="P176" s="197">
        <f t="shared" si="16"/>
        <v>0</v>
      </c>
      <c r="Q176" s="198">
        <f t="shared" si="17"/>
        <v>0</v>
      </c>
      <c r="R176" s="227">
        <f t="shared" si="18"/>
        <v>0</v>
      </c>
      <c r="S176" s="118"/>
    </row>
    <row r="177" spans="1:19" s="10" customFormat="1" ht="15" x14ac:dyDescent="0.25">
      <c r="A177" s="15"/>
      <c r="B177" s="122"/>
      <c r="C177" s="194" t="s">
        <v>13</v>
      </c>
      <c r="D177" s="194" t="s">
        <v>12</v>
      </c>
      <c r="E177" s="194"/>
      <c r="F177" s="194"/>
      <c r="G177" s="194"/>
      <c r="H177" s="301"/>
      <c r="I177" s="194"/>
      <c r="J177" s="194"/>
      <c r="K177" s="121"/>
      <c r="L177" s="121"/>
      <c r="M177" s="121"/>
      <c r="N177" s="232">
        <v>50</v>
      </c>
      <c r="O177" s="119"/>
      <c r="P177" s="197">
        <f t="shared" si="16"/>
        <v>0</v>
      </c>
      <c r="Q177" s="198">
        <f t="shared" si="17"/>
        <v>0</v>
      </c>
      <c r="R177" s="227">
        <f t="shared" si="18"/>
        <v>0</v>
      </c>
      <c r="S177" s="118"/>
    </row>
    <row r="178" spans="1:19" s="10" customFormat="1" ht="12.75" customHeight="1" x14ac:dyDescent="0.25">
      <c r="A178" s="15"/>
      <c r="B178" s="122"/>
      <c r="C178" s="194" t="s">
        <v>11</v>
      </c>
      <c r="D178" s="194" t="s">
        <v>10</v>
      </c>
      <c r="E178" s="194" t="s">
        <v>9</v>
      </c>
      <c r="F178" s="194"/>
      <c r="G178" s="194" t="s">
        <v>8</v>
      </c>
      <c r="H178" s="301"/>
      <c r="I178" s="194"/>
      <c r="J178" s="194"/>
      <c r="K178" s="121"/>
      <c r="L178" s="121"/>
      <c r="M178" s="121" t="s">
        <v>7</v>
      </c>
      <c r="N178" s="233">
        <v>800</v>
      </c>
      <c r="O178" s="119"/>
      <c r="P178" s="197">
        <f t="shared" si="16"/>
        <v>0</v>
      </c>
      <c r="Q178" s="198">
        <f t="shared" si="17"/>
        <v>0</v>
      </c>
      <c r="R178" s="227">
        <f t="shared" si="18"/>
        <v>0</v>
      </c>
      <c r="S178" s="116"/>
    </row>
    <row r="179" spans="1:19" s="10" customFormat="1" ht="12.75" customHeight="1" x14ac:dyDescent="0.25">
      <c r="A179" s="15"/>
      <c r="B179" s="180" t="s">
        <v>6</v>
      </c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234">
        <f>SUM(P173:P178)</f>
        <v>0</v>
      </c>
      <c r="Q179" s="234"/>
      <c r="R179" s="234">
        <f>SUM(R173:R178)</f>
        <v>0</v>
      </c>
      <c r="S179" s="20"/>
    </row>
    <row r="180" spans="1:19" s="10" customFormat="1" ht="16.5" customHeight="1" thickBot="1" x14ac:dyDescent="0.3">
      <c r="A180" s="15"/>
      <c r="B180" s="15"/>
      <c r="C180" s="15"/>
      <c r="D180" s="15"/>
      <c r="E180" s="15"/>
      <c r="F180" s="15"/>
      <c r="G180" s="15"/>
      <c r="H180" s="15"/>
      <c r="I180" s="14"/>
      <c r="J180" s="14"/>
      <c r="K180" s="13"/>
      <c r="L180" s="13"/>
      <c r="M180" s="13"/>
      <c r="N180" s="12"/>
      <c r="O180" s="20"/>
      <c r="P180" s="20"/>
      <c r="Q180" s="20"/>
      <c r="R180" s="20"/>
      <c r="S180" s="115"/>
    </row>
    <row r="181" spans="1:19" ht="18.95" customHeight="1" x14ac:dyDescent="0.2">
      <c r="A181" s="9"/>
      <c r="B181" s="304" t="s">
        <v>5</v>
      </c>
      <c r="C181" s="304"/>
      <c r="D181" s="235" t="e">
        <f>#REF!+#REF!+#REF!+#REF!+#REF!+#REF!+#REF!+#REF!+#REF!+#REF!+#REF!</f>
        <v>#REF!</v>
      </c>
      <c r="E181" s="15"/>
      <c r="F181" s="15"/>
      <c r="G181" s="15"/>
      <c r="H181" s="15"/>
      <c r="I181" s="14"/>
      <c r="J181" s="14"/>
      <c r="K181" s="13"/>
      <c r="L181" s="13"/>
      <c r="M181" s="13"/>
      <c r="N181" s="12"/>
      <c r="O181" s="115" t="s">
        <v>4</v>
      </c>
      <c r="P181" s="115" t="s">
        <v>3</v>
      </c>
      <c r="Q181" s="115"/>
      <c r="R181" s="115"/>
      <c r="S181" s="115"/>
    </row>
    <row r="182" spans="1:19" x14ac:dyDescent="0.2">
      <c r="B182" s="305" t="s">
        <v>2</v>
      </c>
      <c r="C182" s="305"/>
      <c r="D182" s="236">
        <v>5.5E-2</v>
      </c>
      <c r="E182" s="15"/>
      <c r="F182" s="15"/>
      <c r="G182" s="15"/>
      <c r="H182" s="15"/>
      <c r="I182" s="14"/>
      <c r="J182" s="14"/>
      <c r="K182" s="13"/>
      <c r="L182" s="13"/>
      <c r="M182" s="13"/>
      <c r="N182" s="12"/>
      <c r="O182" s="17"/>
      <c r="P182" s="115"/>
      <c r="Q182" s="115"/>
      <c r="R182" s="115"/>
      <c r="S182" s="115"/>
    </row>
    <row r="183" spans="1:19" ht="13.5" thickBot="1" x14ac:dyDescent="0.25">
      <c r="B183" s="306" t="s">
        <v>1</v>
      </c>
      <c r="C183" s="306"/>
      <c r="D183" s="237" t="e">
        <f>D181*(1+D182)</f>
        <v>#REF!</v>
      </c>
      <c r="E183" s="15"/>
      <c r="F183" s="15"/>
      <c r="G183" s="15"/>
      <c r="H183" s="15"/>
      <c r="I183" s="14"/>
      <c r="J183" s="14"/>
      <c r="K183" s="13"/>
      <c r="L183" s="13"/>
      <c r="M183" s="13"/>
      <c r="N183" s="12"/>
      <c r="O183" s="115" t="s">
        <v>0</v>
      </c>
      <c r="P183" s="115"/>
      <c r="Q183" s="115"/>
      <c r="R183" s="115"/>
      <c r="S183" s="6"/>
    </row>
    <row r="184" spans="1:19" x14ac:dyDescent="0.2">
      <c r="B184" s="299"/>
      <c r="C184" s="299"/>
      <c r="D184" s="300"/>
      <c r="E184" s="9"/>
      <c r="F184" s="9"/>
      <c r="G184" s="9"/>
      <c r="H184" s="9"/>
      <c r="I184" s="9"/>
      <c r="J184" s="9"/>
      <c r="K184" s="8"/>
      <c r="L184" s="8"/>
      <c r="M184" s="8"/>
      <c r="N184" s="7"/>
      <c r="O184" s="6"/>
      <c r="P184" s="6"/>
      <c r="Q184" s="6"/>
      <c r="R184" s="6"/>
    </row>
    <row r="185" spans="1:19" x14ac:dyDescent="0.2">
      <c r="B185" s="272"/>
      <c r="C185" s="272"/>
      <c r="D185" s="272"/>
    </row>
    <row r="189" spans="1:19" ht="13.5" customHeight="1" x14ac:dyDescent="0.2"/>
    <row r="211" ht="13.5" customHeight="1" x14ac:dyDescent="0.2"/>
  </sheetData>
  <sheetProtection algorithmName="SHA-512" hashValue="1zfrXoTCOoT7x4FMl9gUH+lCjOZ+fU4Rt9xXqNDnjuLPve4+dUm/avH0Cp/b2BVrOLum0y5VzHjisPNLd87cEA==" saltValue="lJYgbFVV5tXh6ANjzYhBiw==" spinCount="100000" sheet="1" objects="1" scenarios="1" insertColumns="0" deleteColumns="0" deleteRows="0" selectLockedCells="1"/>
  <mergeCells count="207">
    <mergeCell ref="B181:C181"/>
    <mergeCell ref="B182:C182"/>
    <mergeCell ref="B183:C183"/>
    <mergeCell ref="B184:C185"/>
    <mergeCell ref="D184:D185"/>
    <mergeCell ref="O171:O172"/>
    <mergeCell ref="P171:P172"/>
    <mergeCell ref="Q171:Q172"/>
    <mergeCell ref="R171:R172"/>
    <mergeCell ref="S170:S171"/>
    <mergeCell ref="H173:H178"/>
    <mergeCell ref="J171:J172"/>
    <mergeCell ref="K171:K172"/>
    <mergeCell ref="L171:L172"/>
    <mergeCell ref="M171:M172"/>
    <mergeCell ref="N171:N172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P159:P160"/>
    <mergeCell ref="Q159:Q160"/>
    <mergeCell ref="R159:R160"/>
    <mergeCell ref="S158:S159"/>
    <mergeCell ref="H161:H167"/>
    <mergeCell ref="J159:J160"/>
    <mergeCell ref="K159:K160"/>
    <mergeCell ref="L159:L160"/>
    <mergeCell ref="M159:M160"/>
    <mergeCell ref="N159:N160"/>
    <mergeCell ref="B159:B160"/>
    <mergeCell ref="C159:C160"/>
    <mergeCell ref="D159:D160"/>
    <mergeCell ref="E159:E160"/>
    <mergeCell ref="F159:F160"/>
    <mergeCell ref="G159:G160"/>
    <mergeCell ref="H159:H160"/>
    <mergeCell ref="I159:I160"/>
    <mergeCell ref="O159:O160"/>
    <mergeCell ref="P129:P130"/>
    <mergeCell ref="Q129:Q130"/>
    <mergeCell ref="R129:R130"/>
    <mergeCell ref="S128:S129"/>
    <mergeCell ref="H131:H153"/>
    <mergeCell ref="F151:G151"/>
    <mergeCell ref="K129:K130"/>
    <mergeCell ref="L129:L130"/>
    <mergeCell ref="M129:M130"/>
    <mergeCell ref="N129:N130"/>
    <mergeCell ref="O129:O130"/>
    <mergeCell ref="B129:B130"/>
    <mergeCell ref="C129:C130"/>
    <mergeCell ref="D129:D130"/>
    <mergeCell ref="E129:E130"/>
    <mergeCell ref="F129:F130"/>
    <mergeCell ref="G129:G130"/>
    <mergeCell ref="H129:H130"/>
    <mergeCell ref="I129:I130"/>
    <mergeCell ref="J129:J130"/>
    <mergeCell ref="P123:P124"/>
    <mergeCell ref="Q123:Q124"/>
    <mergeCell ref="R123:R124"/>
    <mergeCell ref="S122:S123"/>
    <mergeCell ref="J123:J124"/>
    <mergeCell ref="K123:K124"/>
    <mergeCell ref="L123:L124"/>
    <mergeCell ref="M123:M124"/>
    <mergeCell ref="N123:N124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O84:O85"/>
    <mergeCell ref="O123:O124"/>
    <mergeCell ref="H66:H77"/>
    <mergeCell ref="B78:O78"/>
    <mergeCell ref="B83:S83"/>
    <mergeCell ref="B84:B85"/>
    <mergeCell ref="C84:C85"/>
    <mergeCell ref="D84:D85"/>
    <mergeCell ref="E84:E85"/>
    <mergeCell ref="F84:F85"/>
    <mergeCell ref="G84:G85"/>
    <mergeCell ref="H84:H85"/>
    <mergeCell ref="I84:I85"/>
    <mergeCell ref="P84:P85"/>
    <mergeCell ref="Q84:Q85"/>
    <mergeCell ref="R84:R85"/>
    <mergeCell ref="S84:S85"/>
    <mergeCell ref="J84:J85"/>
    <mergeCell ref="K84:K85"/>
    <mergeCell ref="L84:L85"/>
    <mergeCell ref="M84:M85"/>
    <mergeCell ref="N84:N85"/>
    <mergeCell ref="H57:H59"/>
    <mergeCell ref="B60:O60"/>
    <mergeCell ref="B63:S63"/>
    <mergeCell ref="B64:B65"/>
    <mergeCell ref="C64:C65"/>
    <mergeCell ref="D64:D65"/>
    <mergeCell ref="E64:E65"/>
    <mergeCell ref="F64:F65"/>
    <mergeCell ref="G64:G65"/>
    <mergeCell ref="H64:H65"/>
    <mergeCell ref="N64:N65"/>
    <mergeCell ref="O64:O65"/>
    <mergeCell ref="P64:P65"/>
    <mergeCell ref="Q64:Q65"/>
    <mergeCell ref="R64:R65"/>
    <mergeCell ref="S64:S65"/>
    <mergeCell ref="I64:I65"/>
    <mergeCell ref="J64:J65"/>
    <mergeCell ref="K64:K65"/>
    <mergeCell ref="L64:L65"/>
    <mergeCell ref="M64:M65"/>
    <mergeCell ref="H46:H48"/>
    <mergeCell ref="B50:O50"/>
    <mergeCell ref="B54:S54"/>
    <mergeCell ref="B55:B56"/>
    <mergeCell ref="C55:C56"/>
    <mergeCell ref="D55:D56"/>
    <mergeCell ref="E55:E56"/>
    <mergeCell ref="F55:F56"/>
    <mergeCell ref="G55:G56"/>
    <mergeCell ref="H55:H56"/>
    <mergeCell ref="N55:N56"/>
    <mergeCell ref="O55:O56"/>
    <mergeCell ref="P55:P56"/>
    <mergeCell ref="Q55:Q56"/>
    <mergeCell ref="R55:R56"/>
    <mergeCell ref="S55:S56"/>
    <mergeCell ref="I55:I56"/>
    <mergeCell ref="J55:J56"/>
    <mergeCell ref="K55:K56"/>
    <mergeCell ref="L55:L56"/>
    <mergeCell ref="M55:M56"/>
    <mergeCell ref="H36:H39"/>
    <mergeCell ref="B40:O40"/>
    <mergeCell ref="B43:S43"/>
    <mergeCell ref="B44:B45"/>
    <mergeCell ref="C44:C45"/>
    <mergeCell ref="D44:D45"/>
    <mergeCell ref="E44:E45"/>
    <mergeCell ref="F44:F45"/>
    <mergeCell ref="G44:G45"/>
    <mergeCell ref="H44:H45"/>
    <mergeCell ref="N44:N45"/>
    <mergeCell ref="O44:O45"/>
    <mergeCell ref="P44:P45"/>
    <mergeCell ref="Q44:Q45"/>
    <mergeCell ref="R44:R45"/>
    <mergeCell ref="S44:S45"/>
    <mergeCell ref="I44:I45"/>
    <mergeCell ref="J44:J45"/>
    <mergeCell ref="K44:K45"/>
    <mergeCell ref="L44:L45"/>
    <mergeCell ref="M44:M45"/>
    <mergeCell ref="H14:H29"/>
    <mergeCell ref="B30:O30"/>
    <mergeCell ref="B33:S33"/>
    <mergeCell ref="B34:B35"/>
    <mergeCell ref="C34:C35"/>
    <mergeCell ref="D34:D35"/>
    <mergeCell ref="E34:E35"/>
    <mergeCell ref="F34:F35"/>
    <mergeCell ref="G34:G35"/>
    <mergeCell ref="H34:H35"/>
    <mergeCell ref="N34:N35"/>
    <mergeCell ref="O34:O35"/>
    <mergeCell ref="P34:P35"/>
    <mergeCell ref="Q34:Q35"/>
    <mergeCell ref="R34:R35"/>
    <mergeCell ref="S34:S35"/>
    <mergeCell ref="I34:I35"/>
    <mergeCell ref="J34:J35"/>
    <mergeCell ref="K34:K35"/>
    <mergeCell ref="L34:L35"/>
    <mergeCell ref="M34:M35"/>
    <mergeCell ref="B7:P7"/>
    <mergeCell ref="B9:P9"/>
    <mergeCell ref="B11:S11"/>
    <mergeCell ref="B12:B13"/>
    <mergeCell ref="C12:C13"/>
    <mergeCell ref="D12:D13"/>
    <mergeCell ref="E12:E13"/>
    <mergeCell ref="F12:F13"/>
    <mergeCell ref="G12:G13"/>
    <mergeCell ref="H12:H13"/>
    <mergeCell ref="N12:N13"/>
    <mergeCell ref="O12:O13"/>
    <mergeCell ref="P12:P13"/>
    <mergeCell ref="Q12:Q13"/>
    <mergeCell ref="R12:R13"/>
    <mergeCell ref="S12:S13"/>
    <mergeCell ref="I12:I13"/>
    <mergeCell ref="J12:J13"/>
    <mergeCell ref="K12:K13"/>
    <mergeCell ref="L12:L13"/>
    <mergeCell ref="M12:M13"/>
  </mergeCells>
  <hyperlinks>
    <hyperlink ref="B5" r:id="rId1" display="Email : int.061004y@ac-caen.fr"/>
  </hyperlinks>
  <pageMargins left="0" right="0" top="0.59027777777777801" bottom="0.39374999999999999" header="0.51180555555555496" footer="0.51180555555555496"/>
  <pageSetup paperSize="9" scale="37" firstPageNumber="0" orientation="landscape" horizontalDpi="300" verticalDpi="300" r:id="rId2"/>
  <rowBreaks count="4" manualBreakCount="4">
    <brk id="51" max="16383" man="1"/>
    <brk id="81" max="16383" man="1"/>
    <brk id="118" max="16383" man="1"/>
    <brk id="152" max="16383" man="1"/>
  </rowBreak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9</vt:i4>
      </vt:variant>
    </vt:vector>
  </HeadingPairs>
  <TitlesOfParts>
    <vt:vector size="13" baseType="lpstr">
      <vt:lpstr>alain</vt:lpstr>
      <vt:lpstr>balzac</vt:lpstr>
      <vt:lpstr>DQE 1</vt:lpstr>
      <vt:lpstr>Feuil1</vt:lpstr>
      <vt:lpstr>alain!Print_Area_0</vt:lpstr>
      <vt:lpstr>balzac!Print_Area_0</vt:lpstr>
      <vt:lpstr>'DQE 1'!Print_Area_0</vt:lpstr>
      <vt:lpstr>alain!Print_Area_0_0</vt:lpstr>
      <vt:lpstr>balzac!Print_Area_0_0</vt:lpstr>
      <vt:lpstr>'DQE 1'!Print_Area_0_0</vt:lpstr>
      <vt:lpstr>alain!Zone_d_impression</vt:lpstr>
      <vt:lpstr>balzac!Zone_d_impression</vt:lpstr>
      <vt:lpstr>'DQE 1'!Zone_d_impression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manivit</cp:lastModifiedBy>
  <dcterms:created xsi:type="dcterms:W3CDTF">2018-11-10T15:19:19Z</dcterms:created>
  <dcterms:modified xsi:type="dcterms:W3CDTF">2018-12-11T11:43:59Z</dcterms:modified>
</cp:coreProperties>
</file>