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30" windowHeight="11760" activeTab="0"/>
  </bookViews>
  <sheets>
    <sheet name="dpgf " sheetId="1" r:id="rId1"/>
  </sheets>
  <definedNames>
    <definedName name="_xlnm.Print_Area" localSheetId="0">'dpgf '!$A$6:$G$114</definedName>
  </definedNames>
  <calcPr fullCalcOnLoad="1"/>
</workbook>
</file>

<file path=xl/sharedStrings.xml><?xml version="1.0" encoding="utf-8"?>
<sst xmlns="http://schemas.openxmlformats.org/spreadsheetml/2006/main" count="185" uniqueCount="112">
  <si>
    <t>Art</t>
  </si>
  <si>
    <t>DESIGNATIONS</t>
  </si>
  <si>
    <t>U</t>
  </si>
  <si>
    <t>P.U</t>
  </si>
  <si>
    <t>MONTANTS</t>
  </si>
  <si>
    <t>Ens</t>
  </si>
  <si>
    <t>m3</t>
  </si>
  <si>
    <t>TOTAL TTC</t>
  </si>
  <si>
    <t>Installation de chantier</t>
  </si>
  <si>
    <t>Evacuation des gravois</t>
  </si>
  <si>
    <t>Sécurité collective</t>
  </si>
  <si>
    <t>Neutralisation des fluides</t>
  </si>
  <si>
    <t>Nettoyage</t>
  </si>
  <si>
    <t>Visite des installations existantes</t>
  </si>
  <si>
    <t>PM</t>
  </si>
  <si>
    <t>D.P.G.F</t>
  </si>
  <si>
    <t>QMOE</t>
  </si>
  <si>
    <t>QENT</t>
  </si>
  <si>
    <t>TVA 20 %</t>
  </si>
  <si>
    <t>Les côtes et quantités cités dans le présent document et les documents graphiques ne sont donnés qu’à titre indicatif. Elles doivent impérativement être vérifiées contradictoirement par le soumissionnaire avant l’établissement de son offre, étant donné que le marché est traité de façon  ferme et définitif et globale et forfaitaire.</t>
  </si>
  <si>
    <t>6, Place Jean MERMOZ</t>
  </si>
  <si>
    <t>77230 - LONGPERRIER</t>
  </si>
  <si>
    <t>I</t>
  </si>
  <si>
    <t xml:space="preserve"> GENERALITES</t>
  </si>
  <si>
    <t>Panneaux de chantier règlementaires</t>
  </si>
  <si>
    <t>Constat contradictoire amiable</t>
  </si>
  <si>
    <t>Essais</t>
  </si>
  <si>
    <t>Courant fort</t>
  </si>
  <si>
    <t>Courant faible</t>
  </si>
  <si>
    <t>4.09.01</t>
  </si>
  <si>
    <t>4.09.02</t>
  </si>
  <si>
    <t>Planning</t>
  </si>
  <si>
    <t>Dégradation et vol</t>
  </si>
  <si>
    <t>4.10</t>
  </si>
  <si>
    <t>Total chapitre</t>
  </si>
  <si>
    <t>II</t>
  </si>
  <si>
    <t>Préparation</t>
  </si>
  <si>
    <t>Relevés</t>
  </si>
  <si>
    <t>Prise de côtes</t>
  </si>
  <si>
    <t>Etablissement et transmission des plans d'exécution</t>
  </si>
  <si>
    <t>Serrurerie</t>
  </si>
  <si>
    <t>4.13.01</t>
  </si>
  <si>
    <t>Travaux connexes</t>
  </si>
  <si>
    <t>Travaux d'électricité</t>
  </si>
  <si>
    <t>Travaux de réfections</t>
  </si>
  <si>
    <t>Accessoires</t>
  </si>
  <si>
    <t>Grilles</t>
  </si>
  <si>
    <t>ml</t>
  </si>
  <si>
    <t>4.13.02</t>
  </si>
  <si>
    <t>Portillon élèves</t>
  </si>
  <si>
    <t>Portillon +Cis poteaux</t>
  </si>
  <si>
    <t>Portes cis poteaux</t>
  </si>
  <si>
    <t>Accesoires</t>
  </si>
  <si>
    <t>Grille ou tôle anti intrusion</t>
  </si>
  <si>
    <t>4.13.03</t>
  </si>
  <si>
    <t>Vantails cis poteaux</t>
  </si>
  <si>
    <t>Panneaux de chantier opértaion</t>
  </si>
  <si>
    <t>Panneaux de chantier</t>
  </si>
  <si>
    <t xml:space="preserve">CLOTURE </t>
  </si>
  <si>
    <t>Dépose de la clôture</t>
  </si>
  <si>
    <t>Repérage - Tracé</t>
  </si>
  <si>
    <t>Dépose de tous les éléments gênant à la mise en œuvre</t>
  </si>
  <si>
    <t xml:space="preserve"> Clôture en grillage soudé plastifié coloris vert  hauteur du sol  2,00 m, sur poteaux fer vert, compris fouille pour pied de poteaux et bétonnage</t>
  </si>
  <si>
    <t xml:space="preserve">Panneaux préfabriqué en béton en pied </t>
  </si>
  <si>
    <t>Portillons d'accès aux bornes incendie</t>
  </si>
  <si>
    <t>III</t>
  </si>
  <si>
    <t>Portails accès passerelle</t>
  </si>
  <si>
    <t>visiteurs</t>
  </si>
  <si>
    <t>Portillon escalier</t>
  </si>
  <si>
    <t>Portes cis structure</t>
  </si>
  <si>
    <t>Platines vidéo</t>
  </si>
  <si>
    <t>Abri personnel</t>
  </si>
  <si>
    <t>Total sous chapitre</t>
  </si>
  <si>
    <t xml:space="preserve">Sous total </t>
  </si>
  <si>
    <t>Portails: parking / cuisine / logts - Portillons</t>
  </si>
  <si>
    <t>Dépose et transmission à l'établissement du matériel en place</t>
  </si>
  <si>
    <t>Caméras</t>
  </si>
  <si>
    <t>Enregistreur</t>
  </si>
  <si>
    <t>Exploitation</t>
  </si>
  <si>
    <t>4.14.01</t>
  </si>
  <si>
    <t>Relevés, prise de côtes</t>
  </si>
  <si>
    <t>Etablissement des plans</t>
  </si>
  <si>
    <t>4.14.02</t>
  </si>
  <si>
    <t>Portails accès parking Logts Cuisine Gymnase</t>
  </si>
  <si>
    <t>Armoire</t>
  </si>
  <si>
    <t>Portails</t>
  </si>
  <si>
    <t>motorisation et accessoires</t>
  </si>
  <si>
    <t>Câblage</t>
  </si>
  <si>
    <t>tranchée et reprise des enrobés</t>
  </si>
  <si>
    <t>4.14.03</t>
  </si>
  <si>
    <t>Portillon PMR et vélos</t>
  </si>
  <si>
    <t>Réfections et reprises ponctuelles y compris des enrobés</t>
  </si>
  <si>
    <t>Portillon</t>
  </si>
  <si>
    <t>Platine vidéo</t>
  </si>
  <si>
    <t>Portail parking extérieur - Portillon</t>
  </si>
  <si>
    <t>Portail coulissant</t>
  </si>
  <si>
    <t>Option automatisme</t>
  </si>
  <si>
    <t>Option contrôle d'accès vidéophone</t>
  </si>
  <si>
    <t>IV</t>
  </si>
  <si>
    <t>Ecrans poste opérateur</t>
  </si>
  <si>
    <t>PORTAILS - PORTILLONS</t>
  </si>
  <si>
    <t xml:space="preserve">Portillons visiteurs - Portail élèves - Portail secours - Portillon escalier </t>
  </si>
  <si>
    <t xml:space="preserve">Portails </t>
  </si>
  <si>
    <t>Système module GSM + télécommandes</t>
  </si>
  <si>
    <t>Module + carte SIM prépayé 10 ans</t>
  </si>
  <si>
    <t>télécommandes</t>
  </si>
  <si>
    <t>Créé le 1 février  2018                                     D.P.G.F.</t>
  </si>
  <si>
    <t>Lycée Charles de Gaulle</t>
  </si>
  <si>
    <t>Clôture Portails Vidéo Protection</t>
  </si>
  <si>
    <t xml:space="preserve"> PSE : VIDEO PROTECTION</t>
  </si>
  <si>
    <t>TOTAL HT sans PSE</t>
  </si>
  <si>
    <t>TOTAL HT avec PSE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</si>
</sst>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75">
    <font>
      <sz val="10"/>
      <name val="Arial"/>
      <family val="0"/>
    </font>
    <font>
      <sz val="10"/>
      <name val="Times New Roman"/>
      <family val="1"/>
    </font>
    <font>
      <sz val="12"/>
      <name val="Times New Roman"/>
      <family val="1"/>
    </font>
    <font>
      <sz val="8"/>
      <name val="Arial"/>
      <family val="0"/>
    </font>
    <font>
      <sz val="10"/>
      <color indexed="18"/>
      <name val="Times New Roman"/>
      <family val="1"/>
    </font>
    <font>
      <b/>
      <sz val="18"/>
      <color indexed="63"/>
      <name val="Tahoma"/>
      <family val="2"/>
    </font>
    <font>
      <sz val="11"/>
      <name val="Tahoma"/>
      <family val="2"/>
    </font>
    <font>
      <b/>
      <sz val="11"/>
      <color indexed="18"/>
      <name val="Tahoma"/>
      <family val="2"/>
    </font>
    <font>
      <i/>
      <sz val="11"/>
      <color indexed="18"/>
      <name val="Tahoma"/>
      <family val="2"/>
    </font>
    <font>
      <b/>
      <sz val="10"/>
      <name val="Tahoma"/>
      <family val="2"/>
    </font>
    <font>
      <sz val="10"/>
      <color indexed="63"/>
      <name val="Tahoma"/>
      <family val="2"/>
    </font>
    <font>
      <sz val="11"/>
      <color indexed="63"/>
      <name val="Tahoma"/>
      <family val="2"/>
    </font>
    <font>
      <sz val="10"/>
      <name val="Tahoma"/>
      <family val="2"/>
    </font>
    <font>
      <sz val="12"/>
      <color indexed="63"/>
      <name val="Times New Roman"/>
      <family val="1"/>
    </font>
    <font>
      <b/>
      <sz val="11"/>
      <color indexed="63"/>
      <name val="Tahoma"/>
      <family val="2"/>
    </font>
    <font>
      <b/>
      <sz val="13"/>
      <color indexed="63"/>
      <name val="Tahoma"/>
      <family val="2"/>
    </font>
    <font>
      <i/>
      <sz val="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0"/>
    </font>
    <font>
      <u val="single"/>
      <sz val="10"/>
      <color indexed="25"/>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12"/>
      <name val="Tahoma"/>
      <family val="2"/>
    </font>
    <font>
      <sz val="10"/>
      <color indexed="12"/>
      <name val="Tahoma"/>
      <family val="2"/>
    </font>
    <font>
      <i/>
      <sz val="10"/>
      <color indexed="12"/>
      <name val="Tahoma"/>
      <family val="2"/>
    </font>
    <font>
      <sz val="10"/>
      <color indexed="17"/>
      <name val="Tahoma"/>
      <family val="2"/>
    </font>
    <font>
      <sz val="8"/>
      <color indexed="12"/>
      <name val="Tahoma"/>
      <family val="2"/>
    </font>
    <font>
      <b/>
      <sz val="8"/>
      <color indexed="12"/>
      <name val="Tahoma"/>
      <family val="2"/>
    </font>
    <font>
      <b/>
      <sz val="10"/>
      <color indexed="36"/>
      <name val="Tahoma"/>
      <family val="2"/>
    </font>
    <font>
      <sz val="10"/>
      <color indexed="36"/>
      <name val="Tahoma"/>
      <family val="2"/>
    </font>
    <font>
      <sz val="11"/>
      <color indexed="10"/>
      <name val="Tahoma"/>
      <family val="2"/>
    </font>
    <font>
      <b/>
      <i/>
      <sz val="11"/>
      <color indexed="12"/>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FF"/>
      <name val="Tahoma"/>
      <family val="2"/>
    </font>
    <font>
      <sz val="10"/>
      <color rgb="FF0000FF"/>
      <name val="Tahoma"/>
      <family val="2"/>
    </font>
    <font>
      <i/>
      <sz val="10"/>
      <color rgb="FF0000FF"/>
      <name val="Tahoma"/>
      <family val="2"/>
    </font>
    <font>
      <sz val="10"/>
      <color rgb="FF008000"/>
      <name val="Tahoma"/>
      <family val="2"/>
    </font>
    <font>
      <sz val="8"/>
      <color rgb="FF0000FF"/>
      <name val="Tahoma"/>
      <family val="2"/>
    </font>
    <font>
      <b/>
      <sz val="8"/>
      <color rgb="FF0000FF"/>
      <name val="Tahoma"/>
      <family val="2"/>
    </font>
    <font>
      <b/>
      <sz val="10"/>
      <color rgb="FF7030A0"/>
      <name val="Tahoma"/>
      <family val="2"/>
    </font>
    <font>
      <sz val="10"/>
      <color rgb="FF7030A0"/>
      <name val="Tahoma"/>
      <family val="2"/>
    </font>
    <font>
      <sz val="11"/>
      <color rgb="FFFF0000"/>
      <name val="Tahoma"/>
      <family val="2"/>
    </font>
    <font>
      <b/>
      <i/>
      <sz val="11"/>
      <color rgb="FF0000FF"/>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style="thin"/>
      <bottom style="double"/>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color indexed="63"/>
      </top>
      <bottom style="thin"/>
    </border>
    <border>
      <left style="thin"/>
      <right style="thin"/>
      <top style="thin"/>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44" fontId="0" fillId="0" borderId="0" applyFon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0" fillId="0" borderId="0" xfId="0" applyBorder="1"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0" xfId="0" applyFont="1" applyAlignment="1">
      <alignment horizontal="center" vertical="center"/>
    </xf>
    <xf numFmtId="0" fontId="6" fillId="0" borderId="0" xfId="0" applyFont="1" applyAlignment="1">
      <alignment vertical="center" wrapText="1"/>
    </xf>
    <xf numFmtId="44" fontId="6" fillId="0" borderId="0" xfId="44"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xf>
    <xf numFmtId="0" fontId="8" fillId="0" borderId="0" xfId="0" applyFont="1" applyBorder="1" applyAlignment="1">
      <alignment horizontal="right"/>
    </xf>
    <xf numFmtId="0" fontId="2" fillId="0" borderId="0" xfId="0" applyFont="1" applyBorder="1" applyAlignment="1">
      <alignment/>
    </xf>
    <xf numFmtId="0" fontId="6" fillId="0" borderId="0" xfId="0" applyFont="1" applyFill="1" applyBorder="1" applyAlignment="1">
      <alignment vertical="center" wrapText="1"/>
    </xf>
    <xf numFmtId="0" fontId="9" fillId="0" borderId="12" xfId="0" applyFont="1" applyBorder="1" applyAlignment="1">
      <alignment horizontal="center"/>
    </xf>
    <xf numFmtId="0" fontId="9" fillId="0" borderId="13" xfId="0" applyFont="1" applyBorder="1" applyAlignment="1">
      <alignment horizontal="center"/>
    </xf>
    <xf numFmtId="0" fontId="13" fillId="0" borderId="0" xfId="0" applyFont="1" applyAlignment="1">
      <alignment/>
    </xf>
    <xf numFmtId="0" fontId="12" fillId="0" borderId="12" xfId="0" applyFont="1" applyBorder="1" applyAlignment="1">
      <alignment horizontal="center"/>
    </xf>
    <xf numFmtId="44" fontId="12" fillId="0" borderId="13" xfId="44"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44" fontId="12" fillId="0" borderId="12" xfId="44" applyFont="1" applyBorder="1" applyAlignment="1">
      <alignment horizontal="center" vertical="center"/>
    </xf>
    <xf numFmtId="0" fontId="12" fillId="0" borderId="12" xfId="0" applyFont="1" applyBorder="1" applyAlignment="1">
      <alignment horizontal="center" vertical="center" wrapText="1"/>
    </xf>
    <xf numFmtId="2" fontId="12" fillId="0" borderId="12" xfId="0" applyNumberFormat="1" applyFont="1" applyBorder="1" applyAlignment="1">
      <alignment horizontal="center" vertical="center"/>
    </xf>
    <xf numFmtId="165" fontId="12" fillId="0" borderId="12" xfId="0" applyNumberFormat="1" applyFont="1" applyBorder="1" applyAlignment="1">
      <alignment horizontal="center" vertical="center"/>
    </xf>
    <xf numFmtId="0" fontId="12" fillId="0" borderId="12" xfId="0" applyFont="1" applyBorder="1" applyAlignment="1">
      <alignment vertical="center" wrapText="1"/>
    </xf>
    <xf numFmtId="44" fontId="12" fillId="0" borderId="15" xfId="44" applyFont="1" applyBorder="1" applyAlignment="1">
      <alignment horizontal="center" vertical="center"/>
    </xf>
    <xf numFmtId="44" fontId="12" fillId="0" borderId="11" xfId="44"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vertical="center" wrapText="1"/>
    </xf>
    <xf numFmtId="0" fontId="12" fillId="0" borderId="17" xfId="0" applyFont="1" applyBorder="1" applyAlignment="1">
      <alignment horizontal="center" vertical="center"/>
    </xf>
    <xf numFmtId="44" fontId="12" fillId="0" borderId="17" xfId="44" applyFont="1" applyBorder="1" applyAlignment="1">
      <alignment horizontal="center" vertical="center"/>
    </xf>
    <xf numFmtId="44" fontId="9" fillId="0" borderId="18" xfId="44" applyFont="1" applyFill="1" applyBorder="1" applyAlignment="1">
      <alignment horizontal="center" vertical="center"/>
    </xf>
    <xf numFmtId="0" fontId="16" fillId="0" borderId="12" xfId="0" applyFont="1" applyBorder="1" applyAlignment="1">
      <alignment horizontal="left"/>
    </xf>
    <xf numFmtId="0" fontId="65" fillId="0" borderId="12" xfId="0" applyFont="1" applyBorder="1" applyAlignment="1">
      <alignment horizontal="left"/>
    </xf>
    <xf numFmtId="43" fontId="66" fillId="0" borderId="12" xfId="48" applyFont="1" applyBorder="1" applyAlignment="1">
      <alignment horizontal="center"/>
    </xf>
    <xf numFmtId="43" fontId="66" fillId="0" borderId="12" xfId="48" applyFont="1" applyBorder="1" applyAlignment="1">
      <alignment horizontal="center" vertical="center"/>
    </xf>
    <xf numFmtId="0" fontId="65" fillId="0" borderId="12" xfId="0" applyFont="1" applyBorder="1" applyAlignment="1">
      <alignment horizontal="right"/>
    </xf>
    <xf numFmtId="44" fontId="65" fillId="0" borderId="13" xfId="44" applyFont="1" applyBorder="1" applyAlignment="1">
      <alignment horizontal="center" vertical="center"/>
    </xf>
    <xf numFmtId="0" fontId="16" fillId="0" borderId="12" xfId="0" applyFont="1" applyBorder="1" applyAlignment="1">
      <alignment horizontal="center" vertical="center" wrapText="1"/>
    </xf>
    <xf numFmtId="44" fontId="67" fillId="0" borderId="13" xfId="44" applyFont="1" applyBorder="1" applyAlignment="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horizontal="right" vertical="center" wrapText="1"/>
    </xf>
    <xf numFmtId="0" fontId="68" fillId="0" borderId="12" xfId="0" applyFont="1" applyBorder="1" applyAlignment="1">
      <alignment horizontal="center" vertical="center" wrapText="1"/>
    </xf>
    <xf numFmtId="0" fontId="68" fillId="0" borderId="12" xfId="0" applyFont="1" applyBorder="1" applyAlignment="1">
      <alignment horizontal="center" vertical="center"/>
    </xf>
    <xf numFmtId="43" fontId="68" fillId="0" borderId="12" xfId="48" applyFont="1" applyBorder="1" applyAlignment="1">
      <alignment horizontal="center" vertical="center"/>
    </xf>
    <xf numFmtId="44" fontId="68" fillId="0" borderId="12" xfId="44" applyFont="1" applyBorder="1" applyAlignment="1">
      <alignment horizontal="center" vertical="center"/>
    </xf>
    <xf numFmtId="44" fontId="68" fillId="0" borderId="13" xfId="44" applyFont="1" applyBorder="1" applyAlignment="1">
      <alignment horizontal="center" vertical="center"/>
    </xf>
    <xf numFmtId="0" fontId="65" fillId="0" borderId="12" xfId="0" applyFont="1" applyBorder="1" applyAlignment="1">
      <alignment horizontal="left" vertical="center" wrapText="1"/>
    </xf>
    <xf numFmtId="0" fontId="12" fillId="0" borderId="0" xfId="0" applyFont="1" applyBorder="1" applyAlignment="1">
      <alignment horizontal="center" vertical="center" wrapText="1"/>
    </xf>
    <xf numFmtId="0" fontId="10" fillId="0" borderId="0" xfId="0" applyFont="1" applyAlignment="1">
      <alignment horizontal="left" vertical="center"/>
    </xf>
    <xf numFmtId="0" fontId="0" fillId="0" borderId="0" xfId="0" applyBorder="1" applyAlignment="1">
      <alignment horizontal="center" vertical="center"/>
    </xf>
    <xf numFmtId="0" fontId="2" fillId="0" borderId="0" xfId="0" applyFont="1" applyAlignment="1">
      <alignment horizontal="center" vertical="center"/>
    </xf>
    <xf numFmtId="0" fontId="6" fillId="0" borderId="19" xfId="0" applyFont="1" applyBorder="1" applyAlignment="1">
      <alignment horizontal="center" vertical="center"/>
    </xf>
    <xf numFmtId="0" fontId="9" fillId="0" borderId="14" xfId="0" applyFont="1" applyBorder="1" applyAlignment="1">
      <alignment horizontal="center" vertical="center"/>
    </xf>
    <xf numFmtId="0" fontId="65" fillId="0" borderId="14" xfId="0" applyFont="1" applyBorder="1" applyAlignment="1">
      <alignment horizontal="center" vertical="center"/>
    </xf>
    <xf numFmtId="0" fontId="69" fillId="0" borderId="14" xfId="0" applyFont="1" applyBorder="1" applyAlignment="1">
      <alignment horizontal="center" vertical="center"/>
    </xf>
    <xf numFmtId="0" fontId="69" fillId="0" borderId="14" xfId="0" applyFont="1" applyBorder="1" applyAlignment="1" quotePrefix="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0" fillId="0" borderId="14" xfId="0" applyFont="1" applyBorder="1" applyAlignment="1">
      <alignment horizontal="center" vertical="center"/>
    </xf>
    <xf numFmtId="0" fontId="65" fillId="0" borderId="12" xfId="0" applyFont="1" applyBorder="1" applyAlignment="1">
      <alignment horizontal="left" vertical="center"/>
    </xf>
    <xf numFmtId="44" fontId="65" fillId="0" borderId="15" xfId="44" applyFont="1" applyBorder="1" applyAlignment="1">
      <alignment horizontal="center" vertical="center"/>
    </xf>
    <xf numFmtId="0" fontId="71" fillId="0" borderId="14" xfId="0" applyFont="1" applyBorder="1" applyAlignment="1">
      <alignment horizontal="center" vertical="center"/>
    </xf>
    <xf numFmtId="0" fontId="71" fillId="0" borderId="12" xfId="0" applyFont="1" applyBorder="1" applyAlignment="1">
      <alignment horizontal="left" vertical="center"/>
    </xf>
    <xf numFmtId="0" fontId="71" fillId="0" borderId="12" xfId="0" applyFont="1" applyBorder="1" applyAlignment="1">
      <alignment horizontal="right"/>
    </xf>
    <xf numFmtId="0" fontId="72" fillId="0" borderId="12" xfId="0" applyFont="1" applyBorder="1" applyAlignment="1">
      <alignment horizontal="center"/>
    </xf>
    <xf numFmtId="43" fontId="72" fillId="0" borderId="12" xfId="48" applyFont="1" applyBorder="1" applyAlignment="1">
      <alignment horizontal="center"/>
    </xf>
    <xf numFmtId="44" fontId="71" fillId="0" borderId="13" xfId="44"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wrapText="1"/>
    </xf>
    <xf numFmtId="44" fontId="12" fillId="0" borderId="0" xfId="44" applyFont="1" applyBorder="1" applyAlignment="1">
      <alignment horizontal="center" vertical="center"/>
    </xf>
    <xf numFmtId="44" fontId="9" fillId="0" borderId="0" xfId="44" applyFont="1" applyFill="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69" fillId="0" borderId="21" xfId="0" applyFont="1" applyBorder="1" applyAlignment="1">
      <alignment horizontal="center" vertical="center"/>
    </xf>
    <xf numFmtId="0" fontId="69" fillId="0" borderId="19" xfId="0" applyFont="1" applyBorder="1" applyAlignment="1">
      <alignment horizontal="center" vertical="center"/>
    </xf>
    <xf numFmtId="0" fontId="73" fillId="0" borderId="0" xfId="0" applyFont="1" applyAlignment="1">
      <alignment horizontal="center" vertical="center" wrapText="1"/>
    </xf>
    <xf numFmtId="0" fontId="74" fillId="0" borderId="22" xfId="0" applyFont="1" applyBorder="1" applyAlignment="1">
      <alignment horizontal="center"/>
    </xf>
    <xf numFmtId="0" fontId="74" fillId="0" borderId="0" xfId="0" applyFont="1" applyBorder="1" applyAlignment="1">
      <alignment horizontal="center"/>
    </xf>
    <xf numFmtId="0" fontId="74" fillId="0" borderId="23"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6</xdr:col>
      <xdr:colOff>742950</xdr:colOff>
      <xdr:row>1</xdr:row>
      <xdr:rowOff>123825</xdr:rowOff>
    </xdr:to>
    <xdr:pic>
      <xdr:nvPicPr>
        <xdr:cNvPr id="1" name="Picture 1"/>
        <xdr:cNvPicPr preferRelativeResize="1">
          <a:picLocks noChangeAspect="1"/>
        </xdr:cNvPicPr>
      </xdr:nvPicPr>
      <xdr:blipFill>
        <a:blip r:embed="rId1"/>
        <a:srcRect b="34483"/>
        <a:stretch>
          <a:fillRect/>
        </a:stretch>
      </xdr:blipFill>
      <xdr:spPr>
        <a:xfrm>
          <a:off x="6010275" y="0"/>
          <a:ext cx="7048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40"/>
  <sheetViews>
    <sheetView showGridLines="0" tabSelected="1" view="pageBreakPreview" zoomScaleSheetLayoutView="100" zoomScalePageLayoutView="0" workbookViewId="0" topLeftCell="A1">
      <selection activeCell="A30" sqref="A30:IV30"/>
    </sheetView>
  </sheetViews>
  <sheetFormatPr defaultColWidth="11.421875" defaultRowHeight="12.75"/>
  <cols>
    <col min="1" max="1" width="6.140625" style="69" customWidth="1"/>
    <col min="2" max="2" width="46.140625" style="0" customWidth="1"/>
    <col min="3" max="3" width="7.00390625" style="0" customWidth="1"/>
    <col min="4" max="4" width="9.57421875" style="0" customWidth="1"/>
    <col min="5" max="5" width="9.28125" style="0" customWidth="1"/>
  </cols>
  <sheetData>
    <row r="1" spans="1:7" ht="12.75">
      <c r="A1" s="59" t="s">
        <v>106</v>
      </c>
      <c r="G1" s="6"/>
    </row>
    <row r="2" spans="1:7" ht="12.75">
      <c r="A2" s="60"/>
      <c r="B2" s="7"/>
      <c r="C2" s="7"/>
      <c r="D2" s="7"/>
      <c r="E2" s="7"/>
      <c r="F2" s="7"/>
      <c r="G2" s="7"/>
    </row>
    <row r="4" spans="1:37" ht="22.5">
      <c r="A4" s="91" t="s">
        <v>15</v>
      </c>
      <c r="B4" s="92"/>
      <c r="C4" s="92"/>
      <c r="D4" s="92"/>
      <c r="E4" s="92"/>
      <c r="F4" s="92"/>
      <c r="G4" s="92"/>
      <c r="H4" s="2"/>
      <c r="I4" s="2"/>
      <c r="J4" s="2"/>
      <c r="K4" s="1"/>
      <c r="L4" s="1"/>
      <c r="M4" s="1"/>
      <c r="N4" s="1"/>
      <c r="O4" s="1"/>
      <c r="P4" s="1"/>
      <c r="Q4" s="1"/>
      <c r="R4" s="1"/>
      <c r="S4" s="1"/>
      <c r="T4" s="1"/>
      <c r="U4" s="1"/>
      <c r="V4" s="1"/>
      <c r="W4" s="1"/>
      <c r="X4" s="1"/>
      <c r="Y4" s="1"/>
      <c r="Z4" s="1"/>
      <c r="AA4" s="1"/>
      <c r="AB4" s="1"/>
      <c r="AC4" s="1"/>
      <c r="AD4" s="1"/>
      <c r="AE4" s="1"/>
      <c r="AF4" s="1"/>
      <c r="AG4" s="1"/>
      <c r="AH4" s="1"/>
      <c r="AI4" s="1"/>
      <c r="AJ4" s="1"/>
      <c r="AK4" s="1"/>
    </row>
    <row r="5" spans="1:38" ht="16.5" thickBot="1">
      <c r="A5" s="61"/>
      <c r="B5" s="2"/>
      <c r="C5" s="2"/>
      <c r="D5" s="2"/>
      <c r="E5" s="2"/>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row>
    <row r="6" spans="1:38" ht="6.75" customHeight="1">
      <c r="A6" s="96"/>
      <c r="B6" s="97"/>
      <c r="C6" s="97"/>
      <c r="D6" s="97"/>
      <c r="E6" s="97"/>
      <c r="F6" s="97"/>
      <c r="G6" s="98"/>
      <c r="H6" s="2"/>
      <c r="I6" s="2"/>
      <c r="J6" s="2"/>
      <c r="K6" s="2"/>
      <c r="L6" s="1"/>
      <c r="M6" s="1"/>
      <c r="N6" s="1"/>
      <c r="O6" s="1"/>
      <c r="P6" s="1"/>
      <c r="Q6" s="1"/>
      <c r="R6" s="1"/>
      <c r="S6" s="1"/>
      <c r="T6" s="1"/>
      <c r="U6" s="1"/>
      <c r="V6" s="1"/>
      <c r="W6" s="1"/>
      <c r="X6" s="1"/>
      <c r="Y6" s="1"/>
      <c r="Z6" s="1"/>
      <c r="AA6" s="1"/>
      <c r="AB6" s="1"/>
      <c r="AC6" s="1"/>
      <c r="AD6" s="1"/>
      <c r="AE6" s="1"/>
      <c r="AF6" s="1"/>
      <c r="AG6" s="1"/>
      <c r="AH6" s="1"/>
      <c r="AI6" s="1"/>
      <c r="AJ6" s="1"/>
      <c r="AK6" s="1"/>
      <c r="AL6" s="1"/>
    </row>
    <row r="7" spans="1:38" ht="16.5">
      <c r="A7" s="99" t="s">
        <v>107</v>
      </c>
      <c r="B7" s="100"/>
      <c r="C7" s="100"/>
      <c r="D7" s="100"/>
      <c r="E7" s="100"/>
      <c r="F7" s="100"/>
      <c r="G7" s="101"/>
      <c r="H7" s="2"/>
      <c r="I7" s="2"/>
      <c r="J7" s="2"/>
      <c r="K7" s="2"/>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 r="A8" s="102" t="s">
        <v>20</v>
      </c>
      <c r="B8" s="103"/>
      <c r="C8" s="103"/>
      <c r="D8" s="103"/>
      <c r="E8" s="103"/>
      <c r="F8" s="103"/>
      <c r="G8" s="104"/>
      <c r="H8" s="2"/>
      <c r="I8" s="2"/>
      <c r="J8" s="2"/>
      <c r="K8" s="2"/>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 r="A9" s="102" t="s">
        <v>21</v>
      </c>
      <c r="B9" s="103"/>
      <c r="C9" s="103"/>
      <c r="D9" s="103"/>
      <c r="E9" s="103"/>
      <c r="F9" s="103"/>
      <c r="G9" s="104"/>
      <c r="H9" s="2"/>
      <c r="I9" s="2"/>
      <c r="J9" s="2"/>
      <c r="K9" s="2"/>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 r="A10" s="88" t="s">
        <v>108</v>
      </c>
      <c r="B10" s="89"/>
      <c r="C10" s="89"/>
      <c r="D10" s="89"/>
      <c r="E10" s="89"/>
      <c r="F10" s="89"/>
      <c r="G10" s="90"/>
      <c r="H10" s="2"/>
      <c r="I10" s="2"/>
      <c r="J10" s="2"/>
      <c r="K10" s="2"/>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6" customHeight="1" thickBot="1">
      <c r="A11" s="93"/>
      <c r="B11" s="94"/>
      <c r="C11" s="94"/>
      <c r="D11" s="94"/>
      <c r="E11" s="94"/>
      <c r="F11" s="94"/>
      <c r="G11" s="95"/>
      <c r="H11" s="2"/>
      <c r="I11" s="2"/>
      <c r="J11" s="2"/>
      <c r="K11" s="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7.5" customHeight="1" thickTop="1">
      <c r="A12" s="62"/>
      <c r="B12" s="9"/>
      <c r="C12" s="9"/>
      <c r="D12" s="9"/>
      <c r="E12" s="9"/>
      <c r="F12" s="9"/>
      <c r="G12" s="10"/>
      <c r="H12" s="2"/>
      <c r="I12" s="2"/>
      <c r="J12" s="2"/>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 r="A13" s="63" t="s">
        <v>0</v>
      </c>
      <c r="B13" s="23" t="s">
        <v>1</v>
      </c>
      <c r="C13" s="23" t="s">
        <v>2</v>
      </c>
      <c r="D13" s="23" t="s">
        <v>16</v>
      </c>
      <c r="E13" s="23" t="s">
        <v>17</v>
      </c>
      <c r="F13" s="23" t="s">
        <v>3</v>
      </c>
      <c r="G13" s="24" t="s">
        <v>4</v>
      </c>
      <c r="H13" s="2"/>
      <c r="I13" s="2"/>
      <c r="J13" s="2"/>
      <c r="K13" s="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75">
      <c r="A14" s="64" t="s">
        <v>22</v>
      </c>
      <c r="B14" s="43" t="s">
        <v>23</v>
      </c>
      <c r="C14" s="23"/>
      <c r="D14" s="23"/>
      <c r="E14" s="23"/>
      <c r="F14" s="23"/>
      <c r="G14" s="24"/>
      <c r="H14" s="2"/>
      <c r="I14" s="2"/>
      <c r="J14" s="2"/>
      <c r="K14" s="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5.75">
      <c r="A15" s="65">
        <v>4.01</v>
      </c>
      <c r="B15" s="26" t="s">
        <v>8</v>
      </c>
      <c r="C15" s="26" t="s">
        <v>5</v>
      </c>
      <c r="D15" s="44">
        <v>1</v>
      </c>
      <c r="E15" s="26"/>
      <c r="F15" s="26"/>
      <c r="G15" s="27">
        <f>+F15*E15</f>
        <v>0</v>
      </c>
      <c r="H15" s="2"/>
      <c r="I15" s="2"/>
      <c r="J15" s="2"/>
      <c r="K15" s="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5.75">
      <c r="A16" s="65">
        <v>4.02</v>
      </c>
      <c r="B16" s="26" t="s">
        <v>10</v>
      </c>
      <c r="C16" s="26" t="s">
        <v>5</v>
      </c>
      <c r="D16" s="44">
        <v>1</v>
      </c>
      <c r="E16" s="26"/>
      <c r="F16" s="26"/>
      <c r="G16" s="27">
        <f aca="true" t="shared" si="0" ref="G16:G24">+F16*E16</f>
        <v>0</v>
      </c>
      <c r="H16" s="2"/>
      <c r="I16" s="2"/>
      <c r="J16" s="2"/>
      <c r="K16" s="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 r="A17" s="65">
        <v>4.03</v>
      </c>
      <c r="B17" s="26" t="s">
        <v>9</v>
      </c>
      <c r="C17" s="26" t="s">
        <v>6</v>
      </c>
      <c r="D17" s="44">
        <v>5.68</v>
      </c>
      <c r="E17" s="26"/>
      <c r="F17" s="26"/>
      <c r="G17" s="27">
        <f t="shared" si="0"/>
        <v>0</v>
      </c>
      <c r="H17" s="2"/>
      <c r="I17" s="2"/>
      <c r="J17" s="2"/>
      <c r="K17" s="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 r="A18" s="65">
        <v>4.04</v>
      </c>
      <c r="B18" s="26" t="s">
        <v>13</v>
      </c>
      <c r="C18" s="26" t="s">
        <v>5</v>
      </c>
      <c r="D18" s="44" t="s">
        <v>14</v>
      </c>
      <c r="E18" s="26"/>
      <c r="F18" s="26"/>
      <c r="G18" s="27">
        <f t="shared" si="0"/>
        <v>0</v>
      </c>
      <c r="H18" s="2"/>
      <c r="I18" s="2"/>
      <c r="J18" s="2"/>
      <c r="K18" s="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 r="A19" s="65">
        <v>4.05</v>
      </c>
      <c r="B19" s="26" t="s">
        <v>11</v>
      </c>
      <c r="C19" s="26" t="s">
        <v>5</v>
      </c>
      <c r="D19" s="44">
        <v>1</v>
      </c>
      <c r="E19" s="26"/>
      <c r="F19" s="26"/>
      <c r="G19" s="27">
        <f t="shared" si="0"/>
        <v>0</v>
      </c>
      <c r="H19" s="2"/>
      <c r="I19" s="2"/>
      <c r="J19" s="2"/>
      <c r="K19" s="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 r="A20" s="65">
        <v>4.06</v>
      </c>
      <c r="B20" s="26" t="s">
        <v>12</v>
      </c>
      <c r="C20" s="26" t="s">
        <v>5</v>
      </c>
      <c r="D20" s="44">
        <v>1</v>
      </c>
      <c r="E20" s="26"/>
      <c r="F20" s="26"/>
      <c r="G20" s="27"/>
      <c r="H20" s="2"/>
      <c r="I20" s="2"/>
      <c r="J20" s="2"/>
      <c r="K20" s="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 r="A21" s="65">
        <v>4.07</v>
      </c>
      <c r="B21" s="42" t="s">
        <v>57</v>
      </c>
      <c r="C21" s="26"/>
      <c r="D21" s="44"/>
      <c r="E21" s="26"/>
      <c r="F21" s="26"/>
      <c r="G21" s="27">
        <f t="shared" si="0"/>
        <v>0</v>
      </c>
      <c r="H21" s="2"/>
      <c r="I21" s="2"/>
      <c r="J21" s="2"/>
      <c r="K21" s="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 r="A22" s="65">
        <v>1</v>
      </c>
      <c r="B22" s="26" t="s">
        <v>24</v>
      </c>
      <c r="C22" s="26" t="s">
        <v>5</v>
      </c>
      <c r="D22" s="44">
        <v>1</v>
      </c>
      <c r="E22" s="26"/>
      <c r="F22" s="26"/>
      <c r="G22" s="27">
        <f t="shared" si="0"/>
        <v>0</v>
      </c>
      <c r="H22" s="2"/>
      <c r="I22" s="2"/>
      <c r="J22" s="2"/>
      <c r="K22" s="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 r="A23" s="65">
        <v>2</v>
      </c>
      <c r="B23" s="26" t="s">
        <v>56</v>
      </c>
      <c r="C23" s="26" t="s">
        <v>5</v>
      </c>
      <c r="D23" s="44">
        <v>1</v>
      </c>
      <c r="E23" s="26"/>
      <c r="F23" s="26"/>
      <c r="G23" s="27">
        <f t="shared" si="0"/>
        <v>0</v>
      </c>
      <c r="H23" s="2"/>
      <c r="I23" s="2"/>
      <c r="J23" s="2"/>
      <c r="K23" s="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 r="A24" s="65">
        <v>4.08</v>
      </c>
      <c r="B24" s="26" t="s">
        <v>25</v>
      </c>
      <c r="C24" s="26" t="s">
        <v>5</v>
      </c>
      <c r="D24" s="44" t="s">
        <v>14</v>
      </c>
      <c r="E24" s="26"/>
      <c r="F24" s="26"/>
      <c r="G24" s="27">
        <f t="shared" si="0"/>
        <v>0</v>
      </c>
      <c r="H24" s="2"/>
      <c r="I24" s="2"/>
      <c r="J24" s="2"/>
      <c r="K24" s="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 r="A25" s="65">
        <v>4.09</v>
      </c>
      <c r="B25" s="42" t="s">
        <v>26</v>
      </c>
      <c r="C25" s="26"/>
      <c r="D25" s="44"/>
      <c r="E25" s="26"/>
      <c r="F25" s="26"/>
      <c r="G25" s="27"/>
      <c r="H25" s="2"/>
      <c r="I25" s="2"/>
      <c r="J25" s="2"/>
      <c r="K25" s="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 r="A26" s="65" t="s">
        <v>29</v>
      </c>
      <c r="B26" s="26" t="s">
        <v>27</v>
      </c>
      <c r="C26" s="26" t="s">
        <v>5</v>
      </c>
      <c r="D26" s="44">
        <v>1</v>
      </c>
      <c r="E26" s="26"/>
      <c r="F26" s="26"/>
      <c r="G26" s="27">
        <f>+F26*E26</f>
        <v>0</v>
      </c>
      <c r="H26" s="2"/>
      <c r="I26" s="2"/>
      <c r="J26" s="2"/>
      <c r="K26" s="2"/>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 r="A27" s="65" t="s">
        <v>30</v>
      </c>
      <c r="B27" s="26" t="s">
        <v>28</v>
      </c>
      <c r="C27" s="26" t="s">
        <v>5</v>
      </c>
      <c r="D27" s="44">
        <v>1</v>
      </c>
      <c r="E27" s="26"/>
      <c r="F27" s="26"/>
      <c r="G27" s="27">
        <f>+F27*E27</f>
        <v>0</v>
      </c>
      <c r="H27" s="2"/>
      <c r="I27" s="2"/>
      <c r="J27" s="2"/>
      <c r="K27" s="2"/>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 r="A28" s="66" t="s">
        <v>33</v>
      </c>
      <c r="B28" s="26" t="s">
        <v>31</v>
      </c>
      <c r="C28" s="26" t="s">
        <v>5</v>
      </c>
      <c r="D28" s="44">
        <v>1</v>
      </c>
      <c r="E28" s="26"/>
      <c r="F28" s="26"/>
      <c r="G28" s="27">
        <f>+F28*E28</f>
        <v>0</v>
      </c>
      <c r="H28" s="2"/>
      <c r="I28" s="2"/>
      <c r="J28" s="2"/>
      <c r="K28" s="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 r="A29" s="65">
        <v>4.11</v>
      </c>
      <c r="B29" s="26" t="s">
        <v>32</v>
      </c>
      <c r="C29" s="26" t="s">
        <v>5</v>
      </c>
      <c r="D29" s="44" t="s">
        <v>14</v>
      </c>
      <c r="E29" s="26"/>
      <c r="F29" s="26"/>
      <c r="G29" s="27">
        <f>+F29*E29</f>
        <v>0</v>
      </c>
      <c r="H29" s="2"/>
      <c r="I29" s="2"/>
      <c r="J29" s="2"/>
      <c r="K29" s="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 r="A30" s="65"/>
      <c r="B30" s="26"/>
      <c r="C30" s="26"/>
      <c r="D30" s="44"/>
      <c r="E30" s="26"/>
      <c r="F30" s="26"/>
      <c r="G30" s="27"/>
      <c r="H30" s="2"/>
      <c r="I30" s="2"/>
      <c r="J30" s="2"/>
      <c r="K30" s="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 r="A31" s="65"/>
      <c r="B31" s="46" t="s">
        <v>34</v>
      </c>
      <c r="C31" s="26"/>
      <c r="D31" s="44"/>
      <c r="E31" s="26"/>
      <c r="F31" s="26"/>
      <c r="G31" s="47">
        <f>SUM(G15:G29)</f>
        <v>0</v>
      </c>
      <c r="H31" s="2"/>
      <c r="I31" s="2"/>
      <c r="J31" s="2"/>
      <c r="K31" s="2"/>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 r="A32" s="64" t="s">
        <v>35</v>
      </c>
      <c r="B32" s="57" t="s">
        <v>58</v>
      </c>
      <c r="C32" s="26"/>
      <c r="D32" s="44"/>
      <c r="E32" s="26"/>
      <c r="F32" s="26"/>
      <c r="G32" s="47"/>
      <c r="H32" s="2"/>
      <c r="I32" s="2"/>
      <c r="J32" s="2"/>
      <c r="K32" s="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75">
      <c r="A33" s="65">
        <v>1</v>
      </c>
      <c r="B33" s="26" t="s">
        <v>59</v>
      </c>
      <c r="C33" s="26" t="s">
        <v>47</v>
      </c>
      <c r="D33" s="44">
        <v>164.25</v>
      </c>
      <c r="E33" s="26"/>
      <c r="F33" s="26"/>
      <c r="G33" s="27">
        <f aca="true" t="shared" si="1" ref="G33:G38">+F33*E33</f>
        <v>0</v>
      </c>
      <c r="H33" s="2"/>
      <c r="I33" s="2"/>
      <c r="J33" s="2"/>
      <c r="K33" s="2"/>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75">
      <c r="A34" s="65">
        <v>2</v>
      </c>
      <c r="B34" s="26" t="s">
        <v>60</v>
      </c>
      <c r="C34" s="26" t="s">
        <v>5</v>
      </c>
      <c r="D34" s="44">
        <v>1</v>
      </c>
      <c r="E34" s="26"/>
      <c r="F34" s="26"/>
      <c r="G34" s="27">
        <f t="shared" si="1"/>
        <v>0</v>
      </c>
      <c r="H34" s="2"/>
      <c r="I34" s="2"/>
      <c r="J34" s="2"/>
      <c r="K34" s="2"/>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25.5">
      <c r="A35" s="65">
        <v>3</v>
      </c>
      <c r="B35" s="31" t="s">
        <v>61</v>
      </c>
      <c r="C35" s="26" t="s">
        <v>5</v>
      </c>
      <c r="D35" s="44">
        <v>1</v>
      </c>
      <c r="E35" s="26"/>
      <c r="F35" s="26"/>
      <c r="G35" s="27">
        <f t="shared" si="1"/>
        <v>0</v>
      </c>
      <c r="H35" s="2"/>
      <c r="I35" s="2"/>
      <c r="J35" s="2"/>
      <c r="K35" s="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38.25">
      <c r="A36" s="85">
        <v>4</v>
      </c>
      <c r="B36" s="31" t="s">
        <v>62</v>
      </c>
      <c r="C36" s="83" t="s">
        <v>47</v>
      </c>
      <c r="D36" s="44">
        <v>460.52</v>
      </c>
      <c r="E36" s="26"/>
      <c r="F36" s="26"/>
      <c r="G36" s="27">
        <f t="shared" si="1"/>
        <v>0</v>
      </c>
      <c r="H36" s="2"/>
      <c r="I36" s="2"/>
      <c r="J36" s="2"/>
      <c r="K36" s="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 r="A37" s="86"/>
      <c r="B37" s="58" t="s">
        <v>63</v>
      </c>
      <c r="C37" s="84"/>
      <c r="D37" s="44">
        <v>460.52</v>
      </c>
      <c r="E37" s="26"/>
      <c r="F37" s="26"/>
      <c r="G37" s="27">
        <f t="shared" si="1"/>
        <v>0</v>
      </c>
      <c r="H37" s="2"/>
      <c r="I37" s="2"/>
      <c r="J37" s="2"/>
      <c r="K37" s="2"/>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 r="A38" s="65">
        <v>5</v>
      </c>
      <c r="B38" s="31" t="s">
        <v>64</v>
      </c>
      <c r="C38" s="26" t="s">
        <v>5</v>
      </c>
      <c r="D38" s="44">
        <v>2</v>
      </c>
      <c r="E38" s="26"/>
      <c r="F38" s="26"/>
      <c r="G38" s="27">
        <f t="shared" si="1"/>
        <v>0</v>
      </c>
      <c r="H38" s="2"/>
      <c r="I38" s="2"/>
      <c r="J38" s="2"/>
      <c r="K38" s="2"/>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 r="A39" s="65"/>
      <c r="B39" s="46" t="s">
        <v>34</v>
      </c>
      <c r="C39" s="26"/>
      <c r="D39" s="44"/>
      <c r="E39" s="26"/>
      <c r="F39" s="26"/>
      <c r="G39" s="47">
        <f>SUM(G33:G38)</f>
        <v>0</v>
      </c>
      <c r="H39" s="2"/>
      <c r="I39" s="2"/>
      <c r="J39" s="2"/>
      <c r="K39" s="2"/>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5" customFormat="1" ht="15.75">
      <c r="A40" s="64" t="s">
        <v>65</v>
      </c>
      <c r="B40" s="71" t="s">
        <v>100</v>
      </c>
      <c r="C40" s="29"/>
      <c r="D40" s="45"/>
      <c r="E40" s="29"/>
      <c r="F40" s="30"/>
      <c r="G40" s="27"/>
      <c r="H40" s="3"/>
      <c r="I40" s="3"/>
      <c r="J40" s="3"/>
      <c r="K40" s="3"/>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s="5" customFormat="1" ht="15.75">
      <c r="A41" s="70">
        <v>4.13</v>
      </c>
      <c r="B41" s="71" t="s">
        <v>66</v>
      </c>
      <c r="C41" s="29"/>
      <c r="D41" s="45"/>
      <c r="E41" s="29"/>
      <c r="F41" s="30"/>
      <c r="G41" s="27"/>
      <c r="H41" s="3"/>
      <c r="I41" s="3"/>
      <c r="J41" s="3"/>
      <c r="K41" s="3"/>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s="5" customFormat="1" ht="15.75">
      <c r="A42" s="65" t="s">
        <v>41</v>
      </c>
      <c r="B42" s="50" t="s">
        <v>36</v>
      </c>
      <c r="C42" s="29"/>
      <c r="D42" s="45"/>
      <c r="E42" s="29"/>
      <c r="F42" s="30"/>
      <c r="G42" s="27"/>
      <c r="H42" s="3"/>
      <c r="I42" s="3"/>
      <c r="J42" s="3"/>
      <c r="K42" s="3"/>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s="5" customFormat="1" ht="15.75">
      <c r="A43" s="65">
        <v>1</v>
      </c>
      <c r="B43" s="31" t="s">
        <v>38</v>
      </c>
      <c r="C43" s="29" t="s">
        <v>5</v>
      </c>
      <c r="D43" s="45">
        <v>1</v>
      </c>
      <c r="E43" s="29"/>
      <c r="F43" s="30"/>
      <c r="G43" s="27">
        <f>+F43*E43</f>
        <v>0</v>
      </c>
      <c r="H43" s="3"/>
      <c r="I43" s="3"/>
      <c r="J43" s="3"/>
      <c r="K43" s="3"/>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s="5" customFormat="1" ht="15.75">
      <c r="A44" s="65">
        <v>2</v>
      </c>
      <c r="B44" s="31" t="s">
        <v>37</v>
      </c>
      <c r="C44" s="29" t="s">
        <v>5</v>
      </c>
      <c r="D44" s="45" t="s">
        <v>14</v>
      </c>
      <c r="E44" s="29"/>
      <c r="F44" s="30"/>
      <c r="G44" s="27">
        <f aca="true" t="shared" si="2" ref="G44:G49">+F44*E44</f>
        <v>0</v>
      </c>
      <c r="H44" s="3"/>
      <c r="I44" s="3"/>
      <c r="J44" s="3"/>
      <c r="K44" s="3"/>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s="5" customFormat="1" ht="15.75">
      <c r="A45" s="65">
        <v>3</v>
      </c>
      <c r="B45" s="31" t="s">
        <v>39</v>
      </c>
      <c r="C45" s="29" t="s">
        <v>5</v>
      </c>
      <c r="D45" s="45">
        <v>1</v>
      </c>
      <c r="E45" s="29"/>
      <c r="F45" s="30"/>
      <c r="G45" s="27">
        <f t="shared" si="2"/>
        <v>0</v>
      </c>
      <c r="H45" s="3"/>
      <c r="I45" s="3"/>
      <c r="J45" s="3"/>
      <c r="K45" s="3"/>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5" customFormat="1" ht="15.75">
      <c r="A46" s="65"/>
      <c r="B46" s="51" t="s">
        <v>73</v>
      </c>
      <c r="C46" s="29"/>
      <c r="D46" s="45"/>
      <c r="E46" s="29"/>
      <c r="F46" s="30"/>
      <c r="G46" s="49">
        <f>SUM(G44:G45)</f>
        <v>0</v>
      </c>
      <c r="H46" s="3"/>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s="5" customFormat="1" ht="15.75">
      <c r="A47" s="65" t="s">
        <v>48</v>
      </c>
      <c r="B47" s="50" t="s">
        <v>42</v>
      </c>
      <c r="C47" s="29"/>
      <c r="D47" s="45"/>
      <c r="E47" s="33"/>
      <c r="F47" s="30"/>
      <c r="G47" s="27"/>
      <c r="H47" s="3"/>
      <c r="I47" s="3"/>
      <c r="J47" s="3"/>
      <c r="K47" s="3"/>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38" s="5" customFormat="1" ht="15.75">
      <c r="A48" s="65">
        <v>2</v>
      </c>
      <c r="B48" s="31" t="s">
        <v>43</v>
      </c>
      <c r="C48" s="29" t="s">
        <v>5</v>
      </c>
      <c r="D48" s="45">
        <v>1</v>
      </c>
      <c r="E48" s="32"/>
      <c r="F48" s="30"/>
      <c r="G48" s="27">
        <f t="shared" si="2"/>
        <v>0</v>
      </c>
      <c r="H48" s="3"/>
      <c r="I48" s="3"/>
      <c r="J48" s="3"/>
      <c r="K48" s="3"/>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s="5" customFormat="1" ht="15.75">
      <c r="A49" s="65">
        <v>3</v>
      </c>
      <c r="B49" s="31" t="s">
        <v>44</v>
      </c>
      <c r="C49" s="29" t="s">
        <v>5</v>
      </c>
      <c r="D49" s="45">
        <v>1</v>
      </c>
      <c r="E49" s="33"/>
      <c r="F49" s="30"/>
      <c r="G49" s="27">
        <f t="shared" si="2"/>
        <v>0</v>
      </c>
      <c r="H49" s="3"/>
      <c r="I49" s="3"/>
      <c r="J49" s="3"/>
      <c r="K49" s="3"/>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s="5" customFormat="1" ht="15.75">
      <c r="A50" s="65"/>
      <c r="B50" s="51" t="s">
        <v>73</v>
      </c>
      <c r="C50" s="29"/>
      <c r="D50" s="45"/>
      <c r="E50" s="29"/>
      <c r="F50" s="30"/>
      <c r="G50" s="49">
        <f>SUM(G48:G49)</f>
        <v>0</v>
      </c>
      <c r="H50" s="3"/>
      <c r="I50" s="3"/>
      <c r="J50" s="3"/>
      <c r="K50" s="3"/>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1:38" s="5" customFormat="1" ht="15.75">
      <c r="A51" s="65" t="s">
        <v>54</v>
      </c>
      <c r="B51" s="50" t="s">
        <v>40</v>
      </c>
      <c r="C51" s="29"/>
      <c r="D51" s="45"/>
      <c r="E51" s="29"/>
      <c r="F51" s="30"/>
      <c r="G51" s="27"/>
      <c r="H51" s="3"/>
      <c r="I51" s="3"/>
      <c r="J51" s="3"/>
      <c r="K51" s="3"/>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s="5" customFormat="1" ht="25.5">
      <c r="A52" s="65">
        <v>1</v>
      </c>
      <c r="B52" s="48" t="s">
        <v>101</v>
      </c>
      <c r="C52" s="29"/>
      <c r="D52" s="45"/>
      <c r="E52" s="29"/>
      <c r="F52" s="30"/>
      <c r="G52" s="27"/>
      <c r="H52" s="3"/>
      <c r="I52" s="3"/>
      <c r="J52" s="3"/>
      <c r="K52" s="3"/>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s="5" customFormat="1" ht="15.75">
      <c r="A53" s="65"/>
      <c r="B53" s="48" t="s">
        <v>67</v>
      </c>
      <c r="C53" s="29"/>
      <c r="D53" s="45"/>
      <c r="E53" s="29"/>
      <c r="F53" s="30"/>
      <c r="G53" s="27"/>
      <c r="H53" s="3"/>
      <c r="I53" s="3"/>
      <c r="J53" s="3"/>
      <c r="K53" s="3"/>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s="5" customFormat="1" ht="15.75">
      <c r="A54" s="65"/>
      <c r="B54" s="31" t="s">
        <v>51</v>
      </c>
      <c r="C54" s="29" t="s">
        <v>5</v>
      </c>
      <c r="D54" s="45">
        <v>2</v>
      </c>
      <c r="E54" s="29"/>
      <c r="F54" s="30"/>
      <c r="G54" s="27">
        <f>+F54*E54</f>
        <v>0</v>
      </c>
      <c r="H54" s="3"/>
      <c r="I54" s="3"/>
      <c r="J54" s="3"/>
      <c r="K54" s="3"/>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s="5" customFormat="1" ht="15.75">
      <c r="A55" s="65"/>
      <c r="B55" s="31" t="s">
        <v>46</v>
      </c>
      <c r="C55" s="29" t="s">
        <v>47</v>
      </c>
      <c r="D55" s="45">
        <v>2.5</v>
      </c>
      <c r="E55" s="29"/>
      <c r="F55" s="30"/>
      <c r="G55" s="27">
        <f>+F55*E55</f>
        <v>0</v>
      </c>
      <c r="H55" s="3"/>
      <c r="I55" s="3"/>
      <c r="J55" s="3"/>
      <c r="K55" s="3"/>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row>
    <row r="56" spans="1:38" s="5" customFormat="1" ht="15.75">
      <c r="A56" s="65"/>
      <c r="B56" s="31" t="s">
        <v>45</v>
      </c>
      <c r="C56" s="29" t="s">
        <v>5</v>
      </c>
      <c r="D56" s="45">
        <v>2</v>
      </c>
      <c r="E56" s="29"/>
      <c r="F56" s="30"/>
      <c r="G56" s="27">
        <f>+F56*E56</f>
        <v>0</v>
      </c>
      <c r="H56" s="3"/>
      <c r="I56" s="3"/>
      <c r="J56" s="3"/>
      <c r="K56" s="3"/>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s="5" customFormat="1" ht="15.75">
      <c r="A57" s="65"/>
      <c r="B57" s="31" t="s">
        <v>53</v>
      </c>
      <c r="C57" s="29" t="s">
        <v>5</v>
      </c>
      <c r="D57" s="45">
        <v>1</v>
      </c>
      <c r="E57" s="29"/>
      <c r="F57" s="30"/>
      <c r="G57" s="27">
        <f aca="true" t="shared" si="3" ref="G57:G68">+F57*E57</f>
        <v>0</v>
      </c>
      <c r="H57" s="3"/>
      <c r="I57" s="3"/>
      <c r="J57" s="3"/>
      <c r="K57" s="3"/>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s="5" customFormat="1" ht="15.75">
      <c r="A58" s="65"/>
      <c r="B58" s="48" t="s">
        <v>49</v>
      </c>
      <c r="C58" s="29"/>
      <c r="D58" s="45"/>
      <c r="E58" s="29"/>
      <c r="F58" s="30"/>
      <c r="G58" s="27"/>
      <c r="H58" s="3"/>
      <c r="I58" s="3"/>
      <c r="J58" s="3"/>
      <c r="K58" s="3"/>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s="5" customFormat="1" ht="15.75">
      <c r="A59" s="65"/>
      <c r="B59" s="31" t="s">
        <v>50</v>
      </c>
      <c r="C59" s="29" t="s">
        <v>5</v>
      </c>
      <c r="D59" s="45">
        <v>1</v>
      </c>
      <c r="E59" s="29"/>
      <c r="F59" s="30"/>
      <c r="G59" s="27">
        <f t="shared" si="3"/>
        <v>0</v>
      </c>
      <c r="H59" s="3"/>
      <c r="I59" s="3"/>
      <c r="J59" s="3"/>
      <c r="K59" s="3"/>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38" s="5" customFormat="1" ht="15.75">
      <c r="A60" s="65"/>
      <c r="B60" s="31" t="s">
        <v>52</v>
      </c>
      <c r="C60" s="29" t="s">
        <v>5</v>
      </c>
      <c r="D60" s="45">
        <v>1</v>
      </c>
      <c r="E60" s="29"/>
      <c r="F60" s="30"/>
      <c r="G60" s="27">
        <f t="shared" si="3"/>
        <v>0</v>
      </c>
      <c r="H60" s="3"/>
      <c r="I60" s="3"/>
      <c r="J60" s="3"/>
      <c r="K60" s="3"/>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spans="1:38" s="5" customFormat="1" ht="15.75">
      <c r="A61" s="65"/>
      <c r="B61" s="48" t="s">
        <v>102</v>
      </c>
      <c r="C61" s="29"/>
      <c r="D61" s="45"/>
      <c r="E61" s="29"/>
      <c r="F61" s="30"/>
      <c r="G61" s="27"/>
      <c r="H61" s="3"/>
      <c r="I61" s="3"/>
      <c r="J61" s="3"/>
      <c r="K61" s="3"/>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s="5" customFormat="1" ht="15.75">
      <c r="A62" s="65"/>
      <c r="B62" s="31" t="s">
        <v>55</v>
      </c>
      <c r="C62" s="29" t="s">
        <v>5</v>
      </c>
      <c r="D62" s="45">
        <v>2</v>
      </c>
      <c r="E62" s="29"/>
      <c r="F62" s="30"/>
      <c r="G62" s="27">
        <f t="shared" si="3"/>
        <v>0</v>
      </c>
      <c r="H62" s="3"/>
      <c r="I62" s="3"/>
      <c r="J62" s="3"/>
      <c r="K62" s="3"/>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s="5" customFormat="1" ht="15.75">
      <c r="A63" s="65"/>
      <c r="B63" s="31" t="s">
        <v>52</v>
      </c>
      <c r="C63" s="29" t="s">
        <v>5</v>
      </c>
      <c r="D63" s="45">
        <v>1</v>
      </c>
      <c r="E63" s="29"/>
      <c r="F63" s="30"/>
      <c r="G63" s="27">
        <f t="shared" si="3"/>
        <v>0</v>
      </c>
      <c r="H63" s="3"/>
      <c r="I63" s="3"/>
      <c r="J63" s="3"/>
      <c r="K63" s="3"/>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row>
    <row r="64" spans="1:38" s="5" customFormat="1" ht="15.75">
      <c r="A64" s="65"/>
      <c r="B64" s="48" t="s">
        <v>68</v>
      </c>
      <c r="C64" s="29"/>
      <c r="D64" s="45"/>
      <c r="E64" s="29"/>
      <c r="F64" s="30"/>
      <c r="G64" s="27"/>
      <c r="H64" s="3"/>
      <c r="I64" s="3"/>
      <c r="J64" s="3"/>
      <c r="K64" s="3"/>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s="5" customFormat="1" ht="15.75">
      <c r="A65" s="65"/>
      <c r="B65" s="31" t="s">
        <v>69</v>
      </c>
      <c r="C65" s="29" t="s">
        <v>5</v>
      </c>
      <c r="D65" s="45">
        <v>1</v>
      </c>
      <c r="E65" s="29"/>
      <c r="F65" s="30"/>
      <c r="G65" s="27">
        <f t="shared" si="3"/>
        <v>0</v>
      </c>
      <c r="H65" s="3"/>
      <c r="I65" s="3"/>
      <c r="J65" s="3"/>
      <c r="K65" s="3"/>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s="5" customFormat="1" ht="15.75">
      <c r="A66" s="65"/>
      <c r="B66" s="31" t="s">
        <v>45</v>
      </c>
      <c r="C66" s="29" t="s">
        <v>5</v>
      </c>
      <c r="D66" s="45">
        <v>1</v>
      </c>
      <c r="E66" s="29"/>
      <c r="F66" s="30"/>
      <c r="G66" s="27">
        <f t="shared" si="3"/>
        <v>0</v>
      </c>
      <c r="H66" s="3"/>
      <c r="I66" s="3"/>
      <c r="J66" s="3"/>
      <c r="K66" s="3"/>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s="5" customFormat="1" ht="15.75">
      <c r="A67" s="65">
        <v>2</v>
      </c>
      <c r="B67" s="48" t="s">
        <v>70</v>
      </c>
      <c r="C67" s="29" t="s">
        <v>5</v>
      </c>
      <c r="D67" s="45">
        <v>1</v>
      </c>
      <c r="E67" s="29"/>
      <c r="F67" s="30"/>
      <c r="G67" s="27">
        <f t="shared" si="3"/>
        <v>0</v>
      </c>
      <c r="H67" s="3"/>
      <c r="I67" s="3"/>
      <c r="J67" s="3"/>
      <c r="K67" s="3"/>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s="5" customFormat="1" ht="15.75">
      <c r="A68" s="65">
        <v>3</v>
      </c>
      <c r="B68" s="31" t="s">
        <v>71</v>
      </c>
      <c r="C68" s="29" t="s">
        <v>5</v>
      </c>
      <c r="D68" s="45">
        <v>1</v>
      </c>
      <c r="E68" s="29"/>
      <c r="F68" s="30"/>
      <c r="G68" s="27">
        <f t="shared" si="3"/>
        <v>0</v>
      </c>
      <c r="H68" s="3"/>
      <c r="I68" s="3"/>
      <c r="J68" s="3"/>
      <c r="K68" s="3"/>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8" s="5" customFormat="1" ht="15.75">
      <c r="A69" s="65"/>
      <c r="B69" s="51" t="s">
        <v>73</v>
      </c>
      <c r="C69" s="29"/>
      <c r="D69" s="45"/>
      <c r="E69" s="29"/>
      <c r="F69" s="30"/>
      <c r="G69" s="49">
        <f>SUM(G66:G68)</f>
        <v>0</v>
      </c>
      <c r="H69" s="3"/>
      <c r="I69" s="3"/>
      <c r="J69" s="3"/>
      <c r="K69" s="3"/>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row>
    <row r="70" spans="1:38" s="5" customFormat="1" ht="15.75">
      <c r="A70" s="65"/>
      <c r="B70" s="46" t="s">
        <v>72</v>
      </c>
      <c r="C70" s="26"/>
      <c r="D70" s="44"/>
      <c r="E70" s="26"/>
      <c r="F70" s="26"/>
      <c r="G70" s="47">
        <f>+G69+G50+G46</f>
        <v>0</v>
      </c>
      <c r="H70" s="3"/>
      <c r="I70" s="3"/>
      <c r="J70" s="3"/>
      <c r="K70" s="3"/>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row>
    <row r="71" spans="1:38" s="5" customFormat="1" ht="15.75">
      <c r="A71" s="70">
        <v>4.14</v>
      </c>
      <c r="B71" s="71" t="s">
        <v>74</v>
      </c>
      <c r="C71" s="29"/>
      <c r="D71" s="45"/>
      <c r="E71" s="29"/>
      <c r="F71" s="30"/>
      <c r="G71" s="49"/>
      <c r="H71" s="3"/>
      <c r="I71" s="3"/>
      <c r="J71" s="3"/>
      <c r="K71" s="3"/>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row>
    <row r="72" spans="1:38" s="5" customFormat="1" ht="15.75">
      <c r="A72" s="65" t="s">
        <v>79</v>
      </c>
      <c r="B72" s="50" t="s">
        <v>36</v>
      </c>
      <c r="C72" s="29"/>
      <c r="D72" s="45"/>
      <c r="E72" s="29"/>
      <c r="F72" s="30"/>
      <c r="G72" s="49"/>
      <c r="H72" s="3"/>
      <c r="I72" s="3"/>
      <c r="J72" s="3"/>
      <c r="K72" s="3"/>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s="5" customFormat="1" ht="15.75">
      <c r="A73" s="65">
        <v>1</v>
      </c>
      <c r="B73" s="31" t="s">
        <v>80</v>
      </c>
      <c r="C73" s="29" t="s">
        <v>5</v>
      </c>
      <c r="D73" s="45" t="s">
        <v>14</v>
      </c>
      <c r="E73" s="29"/>
      <c r="F73" s="30"/>
      <c r="G73" s="27">
        <f>+F73*E73</f>
        <v>0</v>
      </c>
      <c r="H73" s="3"/>
      <c r="I73" s="3"/>
      <c r="J73" s="3"/>
      <c r="K73" s="3"/>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row>
    <row r="74" spans="1:38" s="5" customFormat="1" ht="15.75">
      <c r="A74" s="65">
        <v>2</v>
      </c>
      <c r="B74" s="31" t="s">
        <v>81</v>
      </c>
      <c r="C74" s="29" t="s">
        <v>5</v>
      </c>
      <c r="D74" s="45">
        <v>1</v>
      </c>
      <c r="E74" s="29"/>
      <c r="F74" s="30"/>
      <c r="G74" s="27">
        <f>+F74*E74</f>
        <v>0</v>
      </c>
      <c r="H74" s="3"/>
      <c r="I74" s="3"/>
      <c r="J74" s="3"/>
      <c r="K74" s="3"/>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row>
    <row r="75" spans="1:38" s="5" customFormat="1" ht="15.75">
      <c r="A75" s="65"/>
      <c r="B75" s="51" t="s">
        <v>73</v>
      </c>
      <c r="C75" s="29"/>
      <c r="D75" s="45"/>
      <c r="E75" s="29"/>
      <c r="F75" s="30"/>
      <c r="G75" s="49">
        <f>SUM(G72:G74)</f>
        <v>0</v>
      </c>
      <c r="H75" s="3"/>
      <c r="I75" s="3"/>
      <c r="J75" s="3"/>
      <c r="K75" s="3"/>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row>
    <row r="76" spans="1:38" s="5" customFormat="1" ht="15.75">
      <c r="A76" s="65" t="s">
        <v>82</v>
      </c>
      <c r="B76" s="50" t="s">
        <v>83</v>
      </c>
      <c r="C76" s="29"/>
      <c r="D76" s="45"/>
      <c r="E76" s="29"/>
      <c r="F76" s="30"/>
      <c r="G76" s="49"/>
      <c r="H76" s="3"/>
      <c r="I76" s="3"/>
      <c r="J76" s="3"/>
      <c r="K76" s="3"/>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s="5" customFormat="1" ht="15.75">
      <c r="A77" s="65">
        <v>1</v>
      </c>
      <c r="B77" s="48" t="s">
        <v>85</v>
      </c>
      <c r="C77" s="29"/>
      <c r="D77" s="45"/>
      <c r="E77" s="29"/>
      <c r="F77" s="30"/>
      <c r="G77" s="49"/>
      <c r="H77" s="3"/>
      <c r="I77" s="3"/>
      <c r="J77" s="3"/>
      <c r="K77" s="3"/>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38" s="5" customFormat="1" ht="15.75">
      <c r="A78" s="65"/>
      <c r="B78" s="31" t="s">
        <v>40</v>
      </c>
      <c r="C78" s="29" t="s">
        <v>5</v>
      </c>
      <c r="D78" s="45">
        <v>2</v>
      </c>
      <c r="E78" s="29"/>
      <c r="F78" s="30"/>
      <c r="G78" s="27">
        <f>+F78*E78</f>
        <v>0</v>
      </c>
      <c r="H78" s="3"/>
      <c r="I78" s="3"/>
      <c r="J78" s="3"/>
      <c r="K78" s="3"/>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s="5" customFormat="1" ht="15.75">
      <c r="A79" s="65"/>
      <c r="B79" s="31" t="s">
        <v>86</v>
      </c>
      <c r="C79" s="29" t="s">
        <v>5</v>
      </c>
      <c r="D79" s="45">
        <v>2</v>
      </c>
      <c r="E79" s="29"/>
      <c r="F79" s="30"/>
      <c r="G79" s="27">
        <f>+F79*E79</f>
        <v>0</v>
      </c>
      <c r="H79" s="3"/>
      <c r="I79" s="3"/>
      <c r="J79" s="3"/>
      <c r="K79" s="3"/>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row>
    <row r="80" spans="1:38" s="5" customFormat="1" ht="15.75">
      <c r="A80" s="65"/>
      <c r="B80" s="31" t="s">
        <v>84</v>
      </c>
      <c r="C80" s="29" t="s">
        <v>5</v>
      </c>
      <c r="D80" s="45">
        <v>1</v>
      </c>
      <c r="E80" s="29"/>
      <c r="F80" s="30"/>
      <c r="G80" s="27">
        <f>+F80*E80</f>
        <v>0</v>
      </c>
      <c r="H80" s="3"/>
      <c r="I80" s="3"/>
      <c r="J80" s="3"/>
      <c r="K80" s="3"/>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row>
    <row r="81" spans="1:38" s="5" customFormat="1" ht="15.75">
      <c r="A81" s="65">
        <v>2</v>
      </c>
      <c r="B81" s="48" t="s">
        <v>103</v>
      </c>
      <c r="C81" s="29"/>
      <c r="D81" s="45"/>
      <c r="E81" s="29"/>
      <c r="F81" s="30"/>
      <c r="G81" s="49"/>
      <c r="H81" s="3"/>
      <c r="I81" s="3"/>
      <c r="J81" s="3"/>
      <c r="K81" s="3"/>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row>
    <row r="82" spans="1:38" s="5" customFormat="1" ht="15.75">
      <c r="A82" s="65"/>
      <c r="B82" s="31" t="s">
        <v>104</v>
      </c>
      <c r="C82" s="29" t="s">
        <v>5</v>
      </c>
      <c r="D82" s="45">
        <v>1</v>
      </c>
      <c r="E82" s="29"/>
      <c r="F82" s="30"/>
      <c r="G82" s="27">
        <f>+F82*E82</f>
        <v>0</v>
      </c>
      <c r="H82" s="3"/>
      <c r="I82" s="3"/>
      <c r="J82" s="3"/>
      <c r="K82" s="3"/>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row>
    <row r="83" spans="1:38" s="5" customFormat="1" ht="15.75">
      <c r="A83" s="65"/>
      <c r="B83" s="31" t="s">
        <v>105</v>
      </c>
      <c r="C83" s="29" t="s">
        <v>2</v>
      </c>
      <c r="D83" s="45">
        <v>10</v>
      </c>
      <c r="E83" s="29"/>
      <c r="F83" s="30"/>
      <c r="G83" s="27">
        <f>+F83*E83</f>
        <v>0</v>
      </c>
      <c r="H83" s="3"/>
      <c r="I83" s="3"/>
      <c r="J83" s="3"/>
      <c r="K83" s="3"/>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row>
    <row r="84" spans="1:38" s="5" customFormat="1" ht="15.75">
      <c r="A84" s="65"/>
      <c r="B84" s="31" t="s">
        <v>87</v>
      </c>
      <c r="C84" s="29" t="s">
        <v>47</v>
      </c>
      <c r="D84" s="45">
        <f>28.35*4</f>
        <v>113.4</v>
      </c>
      <c r="E84" s="29"/>
      <c r="F84" s="30"/>
      <c r="G84" s="27">
        <f>+F84*E84</f>
        <v>0</v>
      </c>
      <c r="H84" s="3"/>
      <c r="I84" s="3"/>
      <c r="J84" s="3"/>
      <c r="K84" s="3"/>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row>
    <row r="85" spans="1:38" s="5" customFormat="1" ht="15.75">
      <c r="A85" s="65"/>
      <c r="B85" s="31" t="s">
        <v>88</v>
      </c>
      <c r="C85" s="29" t="s">
        <v>47</v>
      </c>
      <c r="D85" s="45">
        <v>48.49</v>
      </c>
      <c r="E85" s="29"/>
      <c r="F85" s="30"/>
      <c r="G85" s="27">
        <f>+F85*E85</f>
        <v>0</v>
      </c>
      <c r="H85" s="3"/>
      <c r="I85" s="3"/>
      <c r="J85" s="3"/>
      <c r="K85" s="3"/>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row>
    <row r="86" spans="1:38" s="5" customFormat="1" ht="15.75">
      <c r="A86" s="65"/>
      <c r="B86" s="51" t="s">
        <v>73</v>
      </c>
      <c r="C86" s="29"/>
      <c r="D86" s="45"/>
      <c r="E86" s="29"/>
      <c r="F86" s="30"/>
      <c r="G86" s="49">
        <f>SUM(G78:G85)</f>
        <v>0</v>
      </c>
      <c r="H86" s="3"/>
      <c r="I86" s="3"/>
      <c r="J86" s="3"/>
      <c r="K86" s="3"/>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row>
    <row r="87" spans="1:38" s="5" customFormat="1" ht="15.75">
      <c r="A87" s="65" t="s">
        <v>89</v>
      </c>
      <c r="B87" s="50" t="s">
        <v>90</v>
      </c>
      <c r="C87" s="29"/>
      <c r="D87" s="45"/>
      <c r="E87" s="29"/>
      <c r="F87" s="30"/>
      <c r="G87" s="49"/>
      <c r="H87" s="3"/>
      <c r="I87" s="3"/>
      <c r="J87" s="3"/>
      <c r="K87" s="3"/>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row>
    <row r="88" spans="1:38" s="5" customFormat="1" ht="25.5">
      <c r="A88" s="65">
        <v>1</v>
      </c>
      <c r="B88" s="31" t="s">
        <v>91</v>
      </c>
      <c r="C88" s="29" t="s">
        <v>5</v>
      </c>
      <c r="D88" s="45">
        <v>1</v>
      </c>
      <c r="E88" s="29"/>
      <c r="F88" s="30"/>
      <c r="G88" s="27">
        <f>+F88*E88</f>
        <v>0</v>
      </c>
      <c r="H88" s="3"/>
      <c r="I88" s="3"/>
      <c r="J88" s="3"/>
      <c r="K88" s="3"/>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s="5" customFormat="1" ht="15.75">
      <c r="A89" s="65">
        <v>2</v>
      </c>
      <c r="B89" s="31" t="s">
        <v>92</v>
      </c>
      <c r="C89" s="29" t="s">
        <v>5</v>
      </c>
      <c r="D89" s="45">
        <v>1</v>
      </c>
      <c r="E89" s="29"/>
      <c r="F89" s="30"/>
      <c r="G89" s="27">
        <f>+F89*E89</f>
        <v>0</v>
      </c>
      <c r="H89" s="3"/>
      <c r="I89" s="3"/>
      <c r="J89" s="3"/>
      <c r="K89" s="3"/>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row>
    <row r="90" spans="1:38" s="5" customFormat="1" ht="15.75">
      <c r="A90" s="65">
        <v>3</v>
      </c>
      <c r="B90" s="31" t="s">
        <v>93</v>
      </c>
      <c r="C90" s="29" t="s">
        <v>5</v>
      </c>
      <c r="D90" s="45">
        <v>1</v>
      </c>
      <c r="E90" s="29"/>
      <c r="F90" s="30"/>
      <c r="G90" s="27">
        <f>+F90*E90</f>
        <v>0</v>
      </c>
      <c r="H90" s="3"/>
      <c r="I90" s="3"/>
      <c r="J90" s="3"/>
      <c r="K90" s="3"/>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s="5" customFormat="1" ht="15.75">
      <c r="A91" s="65"/>
      <c r="B91" s="51" t="s">
        <v>73</v>
      </c>
      <c r="C91" s="29"/>
      <c r="D91" s="45"/>
      <c r="E91" s="29"/>
      <c r="F91" s="30"/>
      <c r="G91" s="49">
        <f>SUM(G88:G90)</f>
        <v>0</v>
      </c>
      <c r="H91" s="3"/>
      <c r="I91" s="3"/>
      <c r="J91" s="3"/>
      <c r="K91" s="3"/>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row>
    <row r="92" spans="1:38" s="5" customFormat="1" ht="15.75">
      <c r="A92" s="65"/>
      <c r="B92" s="46" t="s">
        <v>72</v>
      </c>
      <c r="C92" s="26"/>
      <c r="D92" s="44"/>
      <c r="E92" s="26"/>
      <c r="F92" s="26"/>
      <c r="G92" s="47">
        <f>+G91+G86+G75</f>
        <v>0</v>
      </c>
      <c r="H92" s="3"/>
      <c r="I92" s="3"/>
      <c r="J92" s="3"/>
      <c r="K92" s="3"/>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1:38" s="5" customFormat="1" ht="15.75">
      <c r="A93" s="70">
        <v>4.15</v>
      </c>
      <c r="B93" s="71" t="s">
        <v>94</v>
      </c>
      <c r="C93" s="29"/>
      <c r="D93" s="45"/>
      <c r="E93" s="29"/>
      <c r="F93" s="30"/>
      <c r="G93" s="49"/>
      <c r="H93" s="3"/>
      <c r="I93" s="3"/>
      <c r="J93" s="3"/>
      <c r="K93" s="3"/>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row>
    <row r="94" spans="1:38" s="5" customFormat="1" ht="15.75">
      <c r="A94" s="65">
        <v>1</v>
      </c>
      <c r="B94" s="31" t="s">
        <v>95</v>
      </c>
      <c r="C94" s="29" t="s">
        <v>5</v>
      </c>
      <c r="D94" s="45">
        <v>1</v>
      </c>
      <c r="E94" s="29"/>
      <c r="F94" s="30"/>
      <c r="G94" s="27">
        <f>+F94*E94</f>
        <v>0</v>
      </c>
      <c r="H94" s="3"/>
      <c r="I94" s="3"/>
      <c r="J94" s="3"/>
      <c r="K94" s="3"/>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row>
    <row r="95" spans="1:38" s="5" customFormat="1" ht="15.75">
      <c r="A95" s="65"/>
      <c r="B95" s="52" t="s">
        <v>96</v>
      </c>
      <c r="C95" s="53" t="s">
        <v>5</v>
      </c>
      <c r="D95" s="54">
        <v>1</v>
      </c>
      <c r="E95" s="53"/>
      <c r="F95" s="55"/>
      <c r="G95" s="56">
        <f>+F95*E95</f>
        <v>0</v>
      </c>
      <c r="H95" s="3"/>
      <c r="I95" s="3"/>
      <c r="J95" s="3"/>
      <c r="K95" s="3"/>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row>
    <row r="96" spans="1:38" s="5" customFormat="1" ht="15.75">
      <c r="A96" s="65">
        <v>2</v>
      </c>
      <c r="B96" s="31" t="s">
        <v>92</v>
      </c>
      <c r="C96" s="29"/>
      <c r="D96" s="45"/>
      <c r="E96" s="29"/>
      <c r="F96" s="30"/>
      <c r="G96" s="27">
        <f>+F96*E96</f>
        <v>0</v>
      </c>
      <c r="H96" s="3"/>
      <c r="I96" s="3"/>
      <c r="J96" s="3"/>
      <c r="K96" s="3"/>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s="5" customFormat="1" ht="15.75">
      <c r="A97" s="65"/>
      <c r="B97" s="52" t="s">
        <v>97</v>
      </c>
      <c r="C97" s="53" t="s">
        <v>5</v>
      </c>
      <c r="D97" s="54">
        <v>1</v>
      </c>
      <c r="E97" s="53"/>
      <c r="F97" s="55"/>
      <c r="G97" s="56">
        <f>+F97*E97</f>
        <v>0</v>
      </c>
      <c r="H97" s="3"/>
      <c r="I97" s="3"/>
      <c r="J97" s="3"/>
      <c r="K97" s="3"/>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1:38" s="5" customFormat="1" ht="15.75">
      <c r="A98" s="65"/>
      <c r="B98" s="46" t="s">
        <v>72</v>
      </c>
      <c r="C98" s="26"/>
      <c r="D98" s="44"/>
      <c r="E98" s="26"/>
      <c r="F98" s="26"/>
      <c r="G98" s="47">
        <f>+G96+G94</f>
        <v>0</v>
      </c>
      <c r="H98" s="3"/>
      <c r="I98" s="3"/>
      <c r="J98" s="3"/>
      <c r="K98" s="3"/>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s="5" customFormat="1" ht="15.75">
      <c r="A99" s="65"/>
      <c r="B99" s="46" t="s">
        <v>34</v>
      </c>
      <c r="C99" s="26"/>
      <c r="D99" s="44"/>
      <c r="E99" s="26"/>
      <c r="F99" s="26"/>
      <c r="G99" s="47">
        <f>+G98+G92+G70</f>
        <v>0</v>
      </c>
      <c r="H99" s="3"/>
      <c r="I99" s="3"/>
      <c r="J99" s="3"/>
      <c r="K99" s="3"/>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1:38" s="5" customFormat="1" ht="15.75">
      <c r="A100" s="73" t="s">
        <v>98</v>
      </c>
      <c r="B100" s="74" t="s">
        <v>109</v>
      </c>
      <c r="C100" s="29"/>
      <c r="D100" s="45"/>
      <c r="E100" s="29"/>
      <c r="F100" s="30"/>
      <c r="G100" s="27"/>
      <c r="H100" s="3"/>
      <c r="I100" s="3"/>
      <c r="J100" s="3"/>
      <c r="K100" s="3"/>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s="5" customFormat="1" ht="25.5">
      <c r="A101" s="65">
        <v>1</v>
      </c>
      <c r="B101" s="31" t="s">
        <v>75</v>
      </c>
      <c r="C101" s="29" t="s">
        <v>5</v>
      </c>
      <c r="D101" s="44">
        <v>1</v>
      </c>
      <c r="E101" s="29"/>
      <c r="F101" s="30"/>
      <c r="G101" s="27">
        <f>+F101*E101</f>
        <v>0</v>
      </c>
      <c r="H101" s="3"/>
      <c r="I101" s="3"/>
      <c r="J101" s="3"/>
      <c r="K101" s="3"/>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s="5" customFormat="1" ht="15.75">
      <c r="A102" s="65">
        <v>2</v>
      </c>
      <c r="B102" s="31" t="s">
        <v>76</v>
      </c>
      <c r="C102" s="29" t="s">
        <v>5</v>
      </c>
      <c r="D102" s="44">
        <v>10</v>
      </c>
      <c r="E102" s="29"/>
      <c r="F102" s="30"/>
      <c r="G102" s="27">
        <f>+F102*E102</f>
        <v>0</v>
      </c>
      <c r="H102" s="3"/>
      <c r="I102" s="3"/>
      <c r="J102" s="3"/>
      <c r="K102" s="3"/>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s="5" customFormat="1" ht="15.75">
      <c r="A103" s="65">
        <v>3</v>
      </c>
      <c r="B103" s="31" t="s">
        <v>77</v>
      </c>
      <c r="C103" s="29" t="s">
        <v>5</v>
      </c>
      <c r="D103" s="44">
        <v>1</v>
      </c>
      <c r="E103" s="29"/>
      <c r="F103" s="30"/>
      <c r="G103" s="27">
        <f>+F103*E103</f>
        <v>0</v>
      </c>
      <c r="H103" s="3"/>
      <c r="I103" s="3"/>
      <c r="J103" s="3"/>
      <c r="K103" s="3"/>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s="5" customFormat="1" ht="15.75">
      <c r="A104" s="65">
        <v>4</v>
      </c>
      <c r="B104" s="31" t="s">
        <v>78</v>
      </c>
      <c r="C104" s="29" t="s">
        <v>5</v>
      </c>
      <c r="D104" s="44">
        <v>1</v>
      </c>
      <c r="E104" s="29"/>
      <c r="F104" s="30"/>
      <c r="G104" s="27">
        <f>+F104*E104</f>
        <v>0</v>
      </c>
      <c r="H104" s="3"/>
      <c r="I104" s="3"/>
      <c r="J104" s="3"/>
      <c r="K104" s="3"/>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s="5" customFormat="1" ht="15.75">
      <c r="A105" s="65">
        <v>5</v>
      </c>
      <c r="B105" s="31" t="s">
        <v>99</v>
      </c>
      <c r="C105" s="29" t="s">
        <v>5</v>
      </c>
      <c r="D105" s="44">
        <v>1</v>
      </c>
      <c r="E105" s="29"/>
      <c r="F105" s="30"/>
      <c r="G105" s="27">
        <f>+F105*E105</f>
        <v>0</v>
      </c>
      <c r="H105" s="3"/>
      <c r="I105" s="3"/>
      <c r="J105" s="3"/>
      <c r="K105" s="3"/>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s="5" customFormat="1" ht="15.75">
      <c r="A106" s="65"/>
      <c r="B106" s="75" t="s">
        <v>34</v>
      </c>
      <c r="C106" s="76"/>
      <c r="D106" s="77"/>
      <c r="E106" s="76"/>
      <c r="F106" s="76"/>
      <c r="G106" s="78">
        <f>SUM(G101:G105)</f>
        <v>0</v>
      </c>
      <c r="H106" s="3"/>
      <c r="I106" s="3"/>
      <c r="J106" s="3"/>
      <c r="K106" s="3"/>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s="5" customFormat="1" ht="16.5" thickBot="1">
      <c r="A107" s="65"/>
      <c r="B107" s="46"/>
      <c r="C107" s="26"/>
      <c r="D107" s="44"/>
      <c r="E107" s="26"/>
      <c r="F107" s="26"/>
      <c r="G107" s="72"/>
      <c r="H107" s="3"/>
      <c r="I107" s="3"/>
      <c r="J107" s="3"/>
      <c r="K107" s="3"/>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s="5" customFormat="1" ht="16.5" thickTop="1">
      <c r="A108" s="28"/>
      <c r="B108" s="34" t="s">
        <v>110</v>
      </c>
      <c r="C108" s="29"/>
      <c r="D108" s="29"/>
      <c r="E108" s="29"/>
      <c r="F108" s="30"/>
      <c r="G108" s="36">
        <f>+G99+G39+G31</f>
        <v>0</v>
      </c>
      <c r="H108" s="3"/>
      <c r="I108" s="3"/>
      <c r="J108" s="3"/>
      <c r="K108" s="3"/>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s="5" customFormat="1" ht="16.5" thickBot="1">
      <c r="A109" s="28"/>
      <c r="B109" s="34" t="s">
        <v>18</v>
      </c>
      <c r="C109" s="29"/>
      <c r="D109" s="29"/>
      <c r="E109" s="29"/>
      <c r="F109" s="30"/>
      <c r="G109" s="35">
        <f>0.2*G108</f>
        <v>0</v>
      </c>
      <c r="H109" s="3"/>
      <c r="I109" s="3"/>
      <c r="J109" s="3"/>
      <c r="K109" s="3"/>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s="5" customFormat="1" ht="17.25" thickBot="1" thickTop="1">
      <c r="A110" s="37"/>
      <c r="B110" s="38" t="s">
        <v>7</v>
      </c>
      <c r="C110" s="39"/>
      <c r="D110" s="39"/>
      <c r="E110" s="39"/>
      <c r="F110" s="40"/>
      <c r="G110" s="41">
        <f>+G108+G109</f>
        <v>0</v>
      </c>
      <c r="H110" s="3"/>
      <c r="I110" s="3"/>
      <c r="J110" s="3"/>
      <c r="K110" s="3"/>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s="5" customFormat="1" ht="15.75">
      <c r="A111" s="79"/>
      <c r="B111" s="80"/>
      <c r="C111" s="79"/>
      <c r="D111" s="79"/>
      <c r="E111" s="79"/>
      <c r="F111" s="81"/>
      <c r="G111" s="82"/>
      <c r="H111" s="3"/>
      <c r="I111" s="3"/>
      <c r="J111" s="3"/>
      <c r="K111" s="3"/>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s="5" customFormat="1" ht="15.75">
      <c r="A112" s="28"/>
      <c r="B112" s="34" t="s">
        <v>111</v>
      </c>
      <c r="C112" s="29"/>
      <c r="D112" s="29"/>
      <c r="E112" s="29"/>
      <c r="F112" s="30"/>
      <c r="G112" s="27">
        <f>+G108+G106</f>
        <v>0</v>
      </c>
      <c r="H112" s="3"/>
      <c r="I112" s="3"/>
      <c r="J112" s="3"/>
      <c r="K112" s="3"/>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s="5" customFormat="1" ht="16.5" thickBot="1">
      <c r="A113" s="28"/>
      <c r="B113" s="34" t="s">
        <v>18</v>
      </c>
      <c r="C113" s="29"/>
      <c r="D113" s="29"/>
      <c r="E113" s="29"/>
      <c r="F113" s="30"/>
      <c r="G113" s="35">
        <f>0.2*G112</f>
        <v>0</v>
      </c>
      <c r="H113" s="3"/>
      <c r="I113" s="3"/>
      <c r="J113" s="3"/>
      <c r="K113" s="3"/>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s="5" customFormat="1" ht="17.25" thickBot="1" thickTop="1">
      <c r="A114" s="37"/>
      <c r="B114" s="38" t="s">
        <v>7</v>
      </c>
      <c r="C114" s="39"/>
      <c r="D114" s="39"/>
      <c r="E114" s="39"/>
      <c r="F114" s="40"/>
      <c r="G114" s="41">
        <f>+G112+G113</f>
        <v>0</v>
      </c>
      <c r="H114" s="3"/>
      <c r="I114" s="3"/>
      <c r="J114" s="3"/>
      <c r="K114" s="3"/>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s="5" customFormat="1" ht="15.75">
      <c r="A115" s="11"/>
      <c r="B115" s="12"/>
      <c r="C115" s="11"/>
      <c r="D115" s="11"/>
      <c r="E115" s="11"/>
      <c r="F115" s="13"/>
      <c r="G115" s="13"/>
      <c r="H115" s="3"/>
      <c r="I115" s="3"/>
      <c r="J115" s="3"/>
      <c r="K115" s="3"/>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s="5" customFormat="1" ht="70.5" customHeight="1">
      <c r="A116" s="87" t="s">
        <v>19</v>
      </c>
      <c r="B116" s="87"/>
      <c r="C116" s="87"/>
      <c r="D116" s="87"/>
      <c r="E116" s="87"/>
      <c r="F116" s="87"/>
      <c r="G116" s="87"/>
      <c r="H116" s="3"/>
      <c r="I116" s="3"/>
      <c r="J116" s="3"/>
      <c r="K116" s="3"/>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s="5" customFormat="1" ht="15.75">
      <c r="A117" s="11"/>
      <c r="B117" s="12"/>
      <c r="C117" s="11"/>
      <c r="D117" s="11"/>
      <c r="E117" s="11"/>
      <c r="F117" s="13"/>
      <c r="G117" s="13"/>
      <c r="H117" s="3"/>
      <c r="I117" s="3"/>
      <c r="J117" s="3"/>
      <c r="K117" s="3"/>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s="5" customFormat="1" ht="15.75">
      <c r="A118" s="11"/>
      <c r="B118" s="12"/>
      <c r="C118" s="11"/>
      <c r="D118" s="11"/>
      <c r="E118" s="11"/>
      <c r="F118" s="13"/>
      <c r="G118" s="13"/>
      <c r="H118" s="3"/>
      <c r="I118" s="3"/>
      <c r="J118" s="3"/>
      <c r="K118" s="3"/>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s="5" customFormat="1" ht="15.75">
      <c r="A119" s="11"/>
      <c r="B119" s="12"/>
      <c r="C119" s="11"/>
      <c r="D119" s="11"/>
      <c r="E119" s="11"/>
      <c r="F119" s="13"/>
      <c r="G119" s="13"/>
      <c r="H119" s="3"/>
      <c r="I119" s="3"/>
      <c r="J119" s="3"/>
      <c r="K119" s="3"/>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s="5" customFormat="1" ht="15.75">
      <c r="A120" s="14"/>
      <c r="B120" s="15"/>
      <c r="C120" s="14"/>
      <c r="D120" s="14"/>
      <c r="E120" s="14"/>
      <c r="F120" s="14"/>
      <c r="G120" s="14"/>
      <c r="H120" s="3"/>
      <c r="I120" s="3"/>
      <c r="J120" s="3"/>
      <c r="K120" s="3"/>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s="5" customFormat="1" ht="15.75">
      <c r="A121" s="16"/>
      <c r="B121" s="22"/>
      <c r="C121" s="14"/>
      <c r="D121" s="14"/>
      <c r="E121" s="14"/>
      <c r="F121" s="14"/>
      <c r="G121" s="17"/>
      <c r="H121" s="18"/>
      <c r="I121" s="3"/>
      <c r="J121" s="3"/>
      <c r="K121" s="3"/>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15.75">
      <c r="A122" s="14"/>
      <c r="B122" s="19"/>
      <c r="C122" s="19"/>
      <c r="D122" s="19"/>
      <c r="E122" s="19"/>
      <c r="F122" s="19"/>
      <c r="G122" s="20"/>
      <c r="H122" s="21"/>
      <c r="I122" s="2"/>
      <c r="J122" s="2"/>
      <c r="K122" s="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 r="A123" s="11"/>
      <c r="B123" s="8"/>
      <c r="C123" s="8"/>
      <c r="D123" s="8"/>
      <c r="E123" s="8"/>
      <c r="F123" s="8"/>
      <c r="G123" s="8"/>
      <c r="H123" s="2"/>
      <c r="I123" s="2"/>
      <c r="J123" s="2"/>
      <c r="K123" s="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 r="A124" s="11"/>
      <c r="B124" s="8"/>
      <c r="C124" s="8"/>
      <c r="D124" s="8"/>
      <c r="E124" s="8"/>
      <c r="F124" s="8"/>
      <c r="G124" s="8"/>
      <c r="H124" s="2"/>
      <c r="I124" s="2"/>
      <c r="J124" s="2"/>
      <c r="K124" s="2"/>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 r="A125" s="67"/>
      <c r="B125" s="25"/>
      <c r="C125" s="25"/>
      <c r="D125" s="25"/>
      <c r="E125" s="25"/>
      <c r="F125" s="25"/>
      <c r="G125" s="25"/>
      <c r="H125" s="2"/>
      <c r="I125" s="2"/>
      <c r="J125" s="2"/>
      <c r="K125" s="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 r="A126" s="61"/>
      <c r="B126" s="2"/>
      <c r="C126" s="2"/>
      <c r="D126" s="2"/>
      <c r="E126" s="2"/>
      <c r="F126" s="2"/>
      <c r="G126" s="2"/>
      <c r="H126" s="2"/>
      <c r="I126" s="2"/>
      <c r="J126" s="2"/>
      <c r="K126" s="2"/>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 r="A127" s="61"/>
      <c r="B127" s="2"/>
      <c r="C127" s="2"/>
      <c r="D127" s="2"/>
      <c r="E127" s="2"/>
      <c r="F127" s="2"/>
      <c r="G127" s="2"/>
      <c r="H127" s="2"/>
      <c r="I127" s="2"/>
      <c r="J127" s="2"/>
      <c r="K127" s="2"/>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 r="A128" s="61"/>
      <c r="B128" s="2"/>
      <c r="C128" s="2"/>
      <c r="D128" s="2"/>
      <c r="E128" s="2"/>
      <c r="F128" s="2"/>
      <c r="G128" s="2"/>
      <c r="H128" s="2"/>
      <c r="I128" s="2"/>
      <c r="J128" s="2"/>
      <c r="K128" s="2"/>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 r="A129" s="61"/>
      <c r="B129" s="2"/>
      <c r="C129" s="2"/>
      <c r="D129" s="2"/>
      <c r="E129" s="2"/>
      <c r="F129" s="2"/>
      <c r="G129" s="2"/>
      <c r="H129" s="2"/>
      <c r="I129" s="2"/>
      <c r="J129" s="2"/>
      <c r="K129" s="2"/>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 r="A130" s="61"/>
      <c r="B130" s="2"/>
      <c r="C130" s="2"/>
      <c r="D130" s="2"/>
      <c r="E130" s="2"/>
      <c r="F130" s="2"/>
      <c r="G130" s="2"/>
      <c r="H130" s="2"/>
      <c r="I130" s="2"/>
      <c r="J130" s="2"/>
      <c r="K130" s="2"/>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 r="A131" s="61"/>
      <c r="B131" s="2"/>
      <c r="C131" s="2"/>
      <c r="D131" s="2"/>
      <c r="E131" s="2"/>
      <c r="F131" s="2"/>
      <c r="G131" s="2"/>
      <c r="H131" s="2"/>
      <c r="I131" s="2"/>
      <c r="J131" s="2"/>
      <c r="K131" s="2"/>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 r="A132" s="61"/>
      <c r="B132" s="2"/>
      <c r="C132" s="2"/>
      <c r="D132" s="2"/>
      <c r="E132" s="2"/>
      <c r="F132" s="2"/>
      <c r="G132" s="2"/>
      <c r="H132" s="2"/>
      <c r="I132" s="2"/>
      <c r="J132" s="2"/>
      <c r="K132" s="2"/>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 r="A133" s="61"/>
      <c r="B133" s="2"/>
      <c r="C133" s="2"/>
      <c r="D133" s="2"/>
      <c r="E133" s="2"/>
      <c r="F133" s="2"/>
      <c r="G133" s="2"/>
      <c r="H133" s="2"/>
      <c r="I133" s="2"/>
      <c r="J133" s="2"/>
      <c r="K133" s="2"/>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 r="A134" s="61"/>
      <c r="B134" s="2"/>
      <c r="C134" s="2"/>
      <c r="D134" s="2"/>
      <c r="E134" s="2"/>
      <c r="F134" s="2"/>
      <c r="G134" s="2"/>
      <c r="H134" s="2"/>
      <c r="I134" s="2"/>
      <c r="J134" s="2"/>
      <c r="K134" s="2"/>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 r="A135" s="61"/>
      <c r="B135" s="2"/>
      <c r="C135" s="2"/>
      <c r="D135" s="2"/>
      <c r="E135" s="2"/>
      <c r="F135" s="2"/>
      <c r="G135" s="2"/>
      <c r="H135" s="2"/>
      <c r="I135" s="2"/>
      <c r="J135" s="2"/>
      <c r="K135" s="2"/>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 r="A136" s="61"/>
      <c r="B136" s="2"/>
      <c r="C136" s="2"/>
      <c r="D136" s="2"/>
      <c r="E136" s="2"/>
      <c r="F136" s="2"/>
      <c r="G136" s="2"/>
      <c r="H136" s="2"/>
      <c r="I136" s="2"/>
      <c r="J136" s="2"/>
      <c r="K136" s="2"/>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 r="A137" s="61"/>
      <c r="B137" s="2"/>
      <c r="C137" s="2"/>
      <c r="D137" s="2"/>
      <c r="E137" s="2"/>
      <c r="F137" s="2"/>
      <c r="G137" s="2"/>
      <c r="H137" s="2"/>
      <c r="I137" s="2"/>
      <c r="J137" s="2"/>
      <c r="K137" s="2"/>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 r="A138" s="61"/>
      <c r="B138" s="2"/>
      <c r="C138" s="2"/>
      <c r="D138" s="2"/>
      <c r="E138" s="2"/>
      <c r="F138" s="2"/>
      <c r="G138" s="2"/>
      <c r="H138" s="2"/>
      <c r="I138" s="2"/>
      <c r="J138" s="2"/>
      <c r="K138" s="2"/>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 r="A139" s="61"/>
      <c r="B139" s="2"/>
      <c r="C139" s="2"/>
      <c r="D139" s="2"/>
      <c r="E139" s="2"/>
      <c r="F139" s="2"/>
      <c r="G139" s="2"/>
      <c r="H139" s="2"/>
      <c r="I139" s="2"/>
      <c r="J139" s="2"/>
      <c r="K139" s="2"/>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 r="A140" s="61"/>
      <c r="B140" s="2"/>
      <c r="C140" s="2"/>
      <c r="D140" s="2"/>
      <c r="E140" s="2"/>
      <c r="F140" s="2"/>
      <c r="G140" s="2"/>
      <c r="H140" s="2"/>
      <c r="I140" s="2"/>
      <c r="J140" s="2"/>
      <c r="K140" s="2"/>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 r="A141" s="61"/>
      <c r="B141" s="2"/>
      <c r="C141" s="2"/>
      <c r="D141" s="2"/>
      <c r="E141" s="2"/>
      <c r="F141" s="2"/>
      <c r="G141" s="2"/>
      <c r="H141" s="2"/>
      <c r="I141" s="2"/>
      <c r="J141" s="2"/>
      <c r="K141" s="2"/>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 r="A142" s="61"/>
      <c r="B142" s="2"/>
      <c r="C142" s="2"/>
      <c r="D142" s="2"/>
      <c r="E142" s="2"/>
      <c r="F142" s="2"/>
      <c r="G142" s="2"/>
      <c r="H142" s="2"/>
      <c r="I142" s="2"/>
      <c r="J142" s="2"/>
      <c r="K142" s="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 r="A143" s="61"/>
      <c r="B143" s="2"/>
      <c r="C143" s="2"/>
      <c r="D143" s="2"/>
      <c r="E143" s="2"/>
      <c r="F143" s="2"/>
      <c r="G143" s="2"/>
      <c r="H143" s="2"/>
      <c r="I143" s="2"/>
      <c r="J143" s="2"/>
      <c r="K143" s="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 r="A144" s="61"/>
      <c r="B144" s="2"/>
      <c r="C144" s="2"/>
      <c r="D144" s="2"/>
      <c r="E144" s="2"/>
      <c r="F144" s="2"/>
      <c r="G144" s="2"/>
      <c r="H144" s="2"/>
      <c r="I144" s="2"/>
      <c r="J144" s="2"/>
      <c r="K144" s="2"/>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 r="A145" s="61"/>
      <c r="B145" s="2"/>
      <c r="C145" s="2"/>
      <c r="D145" s="2"/>
      <c r="E145" s="2"/>
      <c r="F145" s="2"/>
      <c r="G145" s="2"/>
      <c r="H145" s="2"/>
      <c r="I145" s="2"/>
      <c r="J145" s="2"/>
      <c r="K145" s="2"/>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 r="A146" s="61"/>
      <c r="B146" s="2"/>
      <c r="C146" s="2"/>
      <c r="D146" s="2"/>
      <c r="E146" s="2"/>
      <c r="F146" s="2"/>
      <c r="G146" s="2"/>
      <c r="H146" s="2"/>
      <c r="I146" s="2"/>
      <c r="J146" s="2"/>
      <c r="K146" s="2"/>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 r="A147" s="61"/>
      <c r="B147" s="2"/>
      <c r="C147" s="2"/>
      <c r="D147" s="2"/>
      <c r="E147" s="2"/>
      <c r="F147" s="2"/>
      <c r="G147" s="2"/>
      <c r="H147" s="2"/>
      <c r="I147" s="2"/>
      <c r="J147" s="2"/>
      <c r="K147" s="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 r="A148" s="61"/>
      <c r="B148" s="2"/>
      <c r="C148" s="2"/>
      <c r="D148" s="2"/>
      <c r="E148" s="2"/>
      <c r="F148" s="2"/>
      <c r="G148" s="2"/>
      <c r="H148" s="2"/>
      <c r="I148" s="2"/>
      <c r="J148" s="2"/>
      <c r="K148" s="2"/>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 r="A149" s="61"/>
      <c r="B149" s="2"/>
      <c r="C149" s="2"/>
      <c r="D149" s="2"/>
      <c r="E149" s="2"/>
      <c r="F149" s="2"/>
      <c r="G149" s="2"/>
      <c r="H149" s="2"/>
      <c r="I149" s="2"/>
      <c r="J149" s="2"/>
      <c r="K149" s="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 r="A150" s="61"/>
      <c r="B150" s="2"/>
      <c r="C150" s="2"/>
      <c r="D150" s="2"/>
      <c r="E150" s="2"/>
      <c r="F150" s="2"/>
      <c r="G150" s="2"/>
      <c r="H150" s="2"/>
      <c r="I150" s="2"/>
      <c r="J150" s="2"/>
      <c r="K150" s="2"/>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 r="A151" s="61"/>
      <c r="B151" s="2"/>
      <c r="C151" s="2"/>
      <c r="D151" s="2"/>
      <c r="E151" s="2"/>
      <c r="F151" s="2"/>
      <c r="G151" s="2"/>
      <c r="H151" s="2"/>
      <c r="I151" s="2"/>
      <c r="J151" s="2"/>
      <c r="K151" s="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 r="A152" s="61"/>
      <c r="B152" s="2"/>
      <c r="C152" s="2"/>
      <c r="D152" s="2"/>
      <c r="E152" s="2"/>
      <c r="F152" s="2"/>
      <c r="G152" s="2"/>
      <c r="H152" s="2"/>
      <c r="I152" s="2"/>
      <c r="J152" s="2"/>
      <c r="K152" s="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 r="A153" s="61"/>
      <c r="B153" s="2"/>
      <c r="C153" s="2"/>
      <c r="D153" s="2"/>
      <c r="E153" s="2"/>
      <c r="F153" s="2"/>
      <c r="G153" s="2"/>
      <c r="H153" s="2"/>
      <c r="I153" s="2"/>
      <c r="J153" s="2"/>
      <c r="K153" s="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 r="A154" s="61"/>
      <c r="B154" s="2"/>
      <c r="C154" s="2"/>
      <c r="D154" s="2"/>
      <c r="E154" s="2"/>
      <c r="F154" s="2"/>
      <c r="G154" s="2"/>
      <c r="H154" s="2"/>
      <c r="I154" s="2"/>
      <c r="J154" s="2"/>
      <c r="K154" s="2"/>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 r="A155" s="61"/>
      <c r="B155" s="2"/>
      <c r="C155" s="2"/>
      <c r="D155" s="2"/>
      <c r="E155" s="2"/>
      <c r="F155" s="2"/>
      <c r="G155" s="2"/>
      <c r="H155" s="2"/>
      <c r="I155" s="2"/>
      <c r="J155" s="2"/>
      <c r="K155" s="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 r="A156" s="61"/>
      <c r="B156" s="2"/>
      <c r="C156" s="2"/>
      <c r="D156" s="2"/>
      <c r="E156" s="2"/>
      <c r="F156" s="2"/>
      <c r="G156" s="2"/>
      <c r="H156" s="2"/>
      <c r="I156" s="2"/>
      <c r="J156" s="2"/>
      <c r="K156" s="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 r="A157" s="61"/>
      <c r="B157" s="2"/>
      <c r="C157" s="2"/>
      <c r="D157" s="2"/>
      <c r="E157" s="2"/>
      <c r="F157" s="2"/>
      <c r="G157" s="2"/>
      <c r="H157" s="2"/>
      <c r="I157" s="2"/>
      <c r="J157" s="2"/>
      <c r="K157" s="2"/>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 r="A158" s="61"/>
      <c r="B158" s="2"/>
      <c r="C158" s="2"/>
      <c r="D158" s="2"/>
      <c r="E158" s="2"/>
      <c r="F158" s="2"/>
      <c r="G158" s="2"/>
      <c r="H158" s="2"/>
      <c r="I158" s="2"/>
      <c r="J158" s="2"/>
      <c r="K158" s="2"/>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 r="A159" s="61"/>
      <c r="B159" s="2"/>
      <c r="C159" s="2"/>
      <c r="D159" s="2"/>
      <c r="E159" s="2"/>
      <c r="F159" s="2"/>
      <c r="G159" s="2"/>
      <c r="H159" s="2"/>
      <c r="I159" s="2"/>
      <c r="J159" s="2"/>
      <c r="K159" s="2"/>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 r="A160" s="61"/>
      <c r="B160" s="2"/>
      <c r="C160" s="2"/>
      <c r="D160" s="2"/>
      <c r="E160" s="2"/>
      <c r="F160" s="2"/>
      <c r="G160" s="2"/>
      <c r="H160" s="2"/>
      <c r="I160" s="2"/>
      <c r="J160" s="2"/>
      <c r="K160" s="2"/>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 r="A161" s="61"/>
      <c r="B161" s="2"/>
      <c r="C161" s="2"/>
      <c r="D161" s="2"/>
      <c r="E161" s="2"/>
      <c r="F161" s="2"/>
      <c r="G161" s="2"/>
      <c r="H161" s="2"/>
      <c r="I161" s="2"/>
      <c r="J161" s="2"/>
      <c r="K161" s="2"/>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 r="A162" s="61"/>
      <c r="B162" s="2"/>
      <c r="C162" s="2"/>
      <c r="D162" s="2"/>
      <c r="E162" s="2"/>
      <c r="F162" s="2"/>
      <c r="G162" s="2"/>
      <c r="H162" s="2"/>
      <c r="I162" s="2"/>
      <c r="J162" s="2"/>
      <c r="K162" s="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 r="A163" s="61"/>
      <c r="B163" s="2"/>
      <c r="C163" s="2"/>
      <c r="D163" s="2"/>
      <c r="E163" s="2"/>
      <c r="F163" s="2"/>
      <c r="G163" s="2"/>
      <c r="H163" s="2"/>
      <c r="I163" s="2"/>
      <c r="J163" s="2"/>
      <c r="K163" s="2"/>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 r="A164" s="61"/>
      <c r="B164" s="2"/>
      <c r="C164" s="2"/>
      <c r="D164" s="2"/>
      <c r="E164" s="2"/>
      <c r="F164" s="2"/>
      <c r="G164" s="2"/>
      <c r="H164" s="2"/>
      <c r="I164" s="2"/>
      <c r="J164" s="2"/>
      <c r="K164" s="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 r="A165" s="61"/>
      <c r="B165" s="2"/>
      <c r="C165" s="2"/>
      <c r="D165" s="2"/>
      <c r="E165" s="2"/>
      <c r="F165" s="2"/>
      <c r="G165" s="2"/>
      <c r="H165" s="2"/>
      <c r="I165" s="2"/>
      <c r="J165" s="2"/>
      <c r="K165" s="2"/>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 r="A166" s="61"/>
      <c r="B166" s="2"/>
      <c r="C166" s="2"/>
      <c r="D166" s="2"/>
      <c r="E166" s="2"/>
      <c r="F166" s="2"/>
      <c r="G166" s="2"/>
      <c r="H166" s="2"/>
      <c r="I166" s="2"/>
      <c r="J166" s="2"/>
      <c r="K166" s="2"/>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 r="A167" s="61"/>
      <c r="B167" s="2"/>
      <c r="C167" s="2"/>
      <c r="D167" s="2"/>
      <c r="E167" s="2"/>
      <c r="F167" s="2"/>
      <c r="G167" s="2"/>
      <c r="H167" s="2"/>
      <c r="I167" s="2"/>
      <c r="J167" s="2"/>
      <c r="K167" s="2"/>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 r="A168" s="61"/>
      <c r="B168" s="2"/>
      <c r="C168" s="2"/>
      <c r="D168" s="2"/>
      <c r="E168" s="2"/>
      <c r="F168" s="2"/>
      <c r="G168" s="2"/>
      <c r="H168" s="2"/>
      <c r="I168" s="2"/>
      <c r="J168" s="2"/>
      <c r="K168" s="2"/>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 r="A169" s="61"/>
      <c r="B169" s="2"/>
      <c r="C169" s="2"/>
      <c r="D169" s="2"/>
      <c r="E169" s="2"/>
      <c r="F169" s="2"/>
      <c r="G169" s="2"/>
      <c r="H169" s="2"/>
      <c r="I169" s="2"/>
      <c r="J169" s="2"/>
      <c r="K169" s="2"/>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 r="A170" s="61"/>
      <c r="B170" s="2"/>
      <c r="C170" s="2"/>
      <c r="D170" s="2"/>
      <c r="E170" s="2"/>
      <c r="F170" s="2"/>
      <c r="G170" s="2"/>
      <c r="H170" s="2"/>
      <c r="I170" s="2"/>
      <c r="J170" s="2"/>
      <c r="K170" s="2"/>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 r="A171" s="61"/>
      <c r="B171" s="2"/>
      <c r="C171" s="2"/>
      <c r="D171" s="2"/>
      <c r="E171" s="2"/>
      <c r="F171" s="2"/>
      <c r="G171" s="2"/>
      <c r="H171" s="2"/>
      <c r="I171" s="2"/>
      <c r="J171" s="2"/>
      <c r="K171" s="2"/>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 r="A172" s="61"/>
      <c r="B172" s="2"/>
      <c r="C172" s="2"/>
      <c r="D172" s="2"/>
      <c r="E172" s="2"/>
      <c r="F172" s="2"/>
      <c r="G172" s="2"/>
      <c r="H172" s="2"/>
      <c r="I172" s="2"/>
      <c r="J172" s="2"/>
      <c r="K172" s="2"/>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 r="A173" s="61"/>
      <c r="B173" s="2"/>
      <c r="C173" s="2"/>
      <c r="D173" s="2"/>
      <c r="E173" s="2"/>
      <c r="F173" s="2"/>
      <c r="G173" s="2"/>
      <c r="H173" s="2"/>
      <c r="I173" s="2"/>
      <c r="J173" s="2"/>
      <c r="K173" s="2"/>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 r="A174" s="61"/>
      <c r="B174" s="2"/>
      <c r="C174" s="2"/>
      <c r="D174" s="2"/>
      <c r="E174" s="2"/>
      <c r="F174" s="2"/>
      <c r="G174" s="2"/>
      <c r="H174" s="2"/>
      <c r="I174" s="2"/>
      <c r="J174" s="2"/>
      <c r="K174" s="2"/>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 r="A175" s="61"/>
      <c r="B175" s="2"/>
      <c r="C175" s="2"/>
      <c r="D175" s="2"/>
      <c r="E175" s="2"/>
      <c r="F175" s="2"/>
      <c r="G175" s="2"/>
      <c r="H175" s="2"/>
      <c r="I175" s="2"/>
      <c r="J175" s="2"/>
      <c r="K175" s="2"/>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 r="A176" s="61"/>
      <c r="B176" s="2"/>
      <c r="C176" s="2"/>
      <c r="D176" s="2"/>
      <c r="E176" s="2"/>
      <c r="F176" s="2"/>
      <c r="G176" s="2"/>
      <c r="H176" s="2"/>
      <c r="I176" s="2"/>
      <c r="J176" s="2"/>
      <c r="K176" s="2"/>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 r="A177" s="61"/>
      <c r="B177" s="2"/>
      <c r="C177" s="2"/>
      <c r="D177" s="2"/>
      <c r="E177" s="2"/>
      <c r="F177" s="2"/>
      <c r="G177" s="2"/>
      <c r="H177" s="2"/>
      <c r="I177" s="2"/>
      <c r="J177" s="2"/>
      <c r="K177" s="2"/>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 r="A178" s="61"/>
      <c r="B178" s="2"/>
      <c r="C178" s="2"/>
      <c r="D178" s="2"/>
      <c r="E178" s="2"/>
      <c r="F178" s="2"/>
      <c r="G178" s="2"/>
      <c r="H178" s="2"/>
      <c r="I178" s="2"/>
      <c r="J178" s="2"/>
      <c r="K178" s="2"/>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5.75">
      <c r="A179" s="61"/>
      <c r="B179" s="2"/>
      <c r="C179" s="2"/>
      <c r="D179" s="2"/>
      <c r="E179" s="2"/>
      <c r="F179" s="2"/>
      <c r="G179" s="2"/>
      <c r="H179" s="2"/>
      <c r="I179" s="2"/>
      <c r="J179" s="2"/>
      <c r="K179" s="2"/>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5.75">
      <c r="A180" s="61"/>
      <c r="B180" s="2"/>
      <c r="C180" s="2"/>
      <c r="D180" s="2"/>
      <c r="E180" s="2"/>
      <c r="F180" s="2"/>
      <c r="G180" s="2"/>
      <c r="H180" s="2"/>
      <c r="I180" s="2"/>
      <c r="J180" s="2"/>
      <c r="K180" s="2"/>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5.75">
      <c r="A181" s="61"/>
      <c r="B181" s="2"/>
      <c r="C181" s="2"/>
      <c r="D181" s="2"/>
      <c r="E181" s="2"/>
      <c r="F181" s="2"/>
      <c r="G181" s="2"/>
      <c r="H181" s="2"/>
      <c r="I181" s="2"/>
      <c r="J181" s="2"/>
      <c r="K181" s="2"/>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5.75">
      <c r="A182" s="61"/>
      <c r="B182" s="2"/>
      <c r="C182" s="2"/>
      <c r="D182" s="2"/>
      <c r="E182" s="2"/>
      <c r="F182" s="2"/>
      <c r="G182" s="2"/>
      <c r="H182" s="2"/>
      <c r="I182" s="2"/>
      <c r="J182" s="2"/>
      <c r="K182" s="2"/>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5.75">
      <c r="A183" s="61"/>
      <c r="B183" s="2"/>
      <c r="C183" s="2"/>
      <c r="D183" s="2"/>
      <c r="E183" s="2"/>
      <c r="F183" s="2"/>
      <c r="G183" s="2"/>
      <c r="H183" s="2"/>
      <c r="I183" s="2"/>
      <c r="J183" s="2"/>
      <c r="K183" s="2"/>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5.75">
      <c r="A184" s="61"/>
      <c r="B184" s="2"/>
      <c r="C184" s="2"/>
      <c r="D184" s="2"/>
      <c r="E184" s="2"/>
      <c r="F184" s="2"/>
      <c r="G184" s="2"/>
      <c r="H184" s="2"/>
      <c r="I184" s="2"/>
      <c r="J184" s="2"/>
      <c r="K184" s="2"/>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5.75">
      <c r="A185" s="61"/>
      <c r="B185" s="2"/>
      <c r="C185" s="2"/>
      <c r="D185" s="2"/>
      <c r="E185" s="2"/>
      <c r="F185" s="2"/>
      <c r="G185" s="2"/>
      <c r="H185" s="2"/>
      <c r="I185" s="2"/>
      <c r="J185" s="2"/>
      <c r="K185" s="2"/>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5.75">
      <c r="A186" s="61"/>
      <c r="B186" s="2"/>
      <c r="C186" s="2"/>
      <c r="D186" s="2"/>
      <c r="E186" s="2"/>
      <c r="F186" s="2"/>
      <c r="G186" s="2"/>
      <c r="H186" s="2"/>
      <c r="I186" s="2"/>
      <c r="J186" s="2"/>
      <c r="K186" s="2"/>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5.75">
      <c r="A187" s="61"/>
      <c r="B187" s="2"/>
      <c r="C187" s="2"/>
      <c r="D187" s="2"/>
      <c r="E187" s="2"/>
      <c r="F187" s="2"/>
      <c r="G187" s="2"/>
      <c r="H187" s="2"/>
      <c r="I187" s="2"/>
      <c r="J187" s="2"/>
      <c r="K187" s="2"/>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5.75">
      <c r="A188" s="61"/>
      <c r="B188" s="2"/>
      <c r="C188" s="2"/>
      <c r="D188" s="2"/>
      <c r="E188" s="2"/>
      <c r="F188" s="2"/>
      <c r="G188" s="2"/>
      <c r="H188" s="2"/>
      <c r="I188" s="2"/>
      <c r="J188" s="2"/>
      <c r="K188" s="2"/>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5.75">
      <c r="A189" s="61"/>
      <c r="B189" s="2"/>
      <c r="C189" s="2"/>
      <c r="D189" s="2"/>
      <c r="E189" s="2"/>
      <c r="F189" s="2"/>
      <c r="G189" s="2"/>
      <c r="H189" s="2"/>
      <c r="I189" s="2"/>
      <c r="J189" s="2"/>
      <c r="K189" s="2"/>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5.75">
      <c r="A190" s="61"/>
      <c r="B190" s="2"/>
      <c r="C190" s="2"/>
      <c r="D190" s="2"/>
      <c r="E190" s="2"/>
      <c r="F190" s="2"/>
      <c r="G190" s="2"/>
      <c r="H190" s="2"/>
      <c r="I190" s="2"/>
      <c r="J190" s="2"/>
      <c r="K190" s="2"/>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5.75">
      <c r="A191" s="61"/>
      <c r="B191" s="2"/>
      <c r="C191" s="2"/>
      <c r="D191" s="2"/>
      <c r="E191" s="2"/>
      <c r="F191" s="2"/>
      <c r="G191" s="2"/>
      <c r="H191" s="2"/>
      <c r="I191" s="2"/>
      <c r="J191" s="2"/>
      <c r="K191" s="2"/>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5.75">
      <c r="A192" s="61"/>
      <c r="B192" s="2"/>
      <c r="C192" s="2"/>
      <c r="D192" s="2"/>
      <c r="E192" s="2"/>
      <c r="F192" s="2"/>
      <c r="G192" s="2"/>
      <c r="H192" s="2"/>
      <c r="I192" s="2"/>
      <c r="J192" s="2"/>
      <c r="K192" s="2"/>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5.75">
      <c r="A193" s="61"/>
      <c r="B193" s="2"/>
      <c r="C193" s="2"/>
      <c r="D193" s="2"/>
      <c r="E193" s="2"/>
      <c r="F193" s="2"/>
      <c r="G193" s="2"/>
      <c r="H193" s="2"/>
      <c r="I193" s="2"/>
      <c r="J193" s="2"/>
      <c r="K193" s="2"/>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5.75">
      <c r="A194" s="61"/>
      <c r="B194" s="2"/>
      <c r="C194" s="2"/>
      <c r="D194" s="2"/>
      <c r="E194" s="2"/>
      <c r="F194" s="2"/>
      <c r="G194" s="2"/>
      <c r="H194" s="2"/>
      <c r="I194" s="2"/>
      <c r="J194" s="2"/>
      <c r="K194" s="2"/>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5.75">
      <c r="A195" s="61"/>
      <c r="B195" s="2"/>
      <c r="C195" s="2"/>
      <c r="D195" s="2"/>
      <c r="E195" s="2"/>
      <c r="F195" s="2"/>
      <c r="G195" s="2"/>
      <c r="H195" s="2"/>
      <c r="I195" s="2"/>
      <c r="J195" s="2"/>
      <c r="K195" s="2"/>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5.75">
      <c r="A196" s="61"/>
      <c r="B196" s="2"/>
      <c r="C196" s="2"/>
      <c r="D196" s="2"/>
      <c r="E196" s="2"/>
      <c r="F196" s="2"/>
      <c r="G196" s="2"/>
      <c r="H196" s="2"/>
      <c r="I196" s="2"/>
      <c r="J196" s="2"/>
      <c r="K196" s="2"/>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5.75">
      <c r="A197" s="61"/>
      <c r="B197" s="2"/>
      <c r="C197" s="2"/>
      <c r="D197" s="2"/>
      <c r="E197" s="2"/>
      <c r="F197" s="2"/>
      <c r="G197" s="2"/>
      <c r="H197" s="2"/>
      <c r="I197" s="2"/>
      <c r="J197" s="2"/>
      <c r="K197" s="2"/>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5.75">
      <c r="A198" s="61"/>
      <c r="B198" s="2"/>
      <c r="C198" s="2"/>
      <c r="D198" s="2"/>
      <c r="E198" s="2"/>
      <c r="F198" s="2"/>
      <c r="G198" s="2"/>
      <c r="H198" s="2"/>
      <c r="I198" s="2"/>
      <c r="J198" s="2"/>
      <c r="K198" s="2"/>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5.75">
      <c r="A199" s="61"/>
      <c r="B199" s="2"/>
      <c r="C199" s="2"/>
      <c r="D199" s="2"/>
      <c r="E199" s="2"/>
      <c r="F199" s="2"/>
      <c r="G199" s="2"/>
      <c r="H199" s="2"/>
      <c r="I199" s="2"/>
      <c r="J199" s="2"/>
      <c r="K199" s="2"/>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5.75">
      <c r="A200" s="61"/>
      <c r="B200" s="2"/>
      <c r="C200" s="2"/>
      <c r="D200" s="2"/>
      <c r="E200" s="2"/>
      <c r="F200" s="2"/>
      <c r="G200" s="2"/>
      <c r="H200" s="2"/>
      <c r="I200" s="2"/>
      <c r="J200" s="2"/>
      <c r="K200" s="2"/>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5.75">
      <c r="A201" s="61"/>
      <c r="B201" s="2"/>
      <c r="C201" s="2"/>
      <c r="D201" s="2"/>
      <c r="E201" s="2"/>
      <c r="F201" s="2"/>
      <c r="G201" s="2"/>
      <c r="H201" s="2"/>
      <c r="I201" s="2"/>
      <c r="J201" s="2"/>
      <c r="K201" s="2"/>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5.75">
      <c r="A202" s="61"/>
      <c r="B202" s="2"/>
      <c r="C202" s="2"/>
      <c r="D202" s="2"/>
      <c r="E202" s="2"/>
      <c r="F202" s="2"/>
      <c r="G202" s="2"/>
      <c r="H202" s="2"/>
      <c r="I202" s="2"/>
      <c r="J202" s="2"/>
      <c r="K202" s="2"/>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5.75">
      <c r="A203" s="61"/>
      <c r="B203" s="2"/>
      <c r="C203" s="2"/>
      <c r="D203" s="2"/>
      <c r="E203" s="2"/>
      <c r="F203" s="2"/>
      <c r="G203" s="2"/>
      <c r="H203" s="2"/>
      <c r="I203" s="2"/>
      <c r="J203" s="2"/>
      <c r="K203" s="2"/>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5.75">
      <c r="A204" s="61"/>
      <c r="B204" s="2"/>
      <c r="C204" s="2"/>
      <c r="D204" s="2"/>
      <c r="E204" s="2"/>
      <c r="F204" s="2"/>
      <c r="G204" s="2"/>
      <c r="H204" s="2"/>
      <c r="I204" s="2"/>
      <c r="J204" s="2"/>
      <c r="K204" s="2"/>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5.75">
      <c r="A205" s="61"/>
      <c r="B205" s="2"/>
      <c r="C205" s="2"/>
      <c r="D205" s="2"/>
      <c r="E205" s="2"/>
      <c r="F205" s="2"/>
      <c r="G205" s="2"/>
      <c r="H205" s="2"/>
      <c r="I205" s="2"/>
      <c r="J205" s="2"/>
      <c r="K205" s="2"/>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5.75">
      <c r="A206" s="61"/>
      <c r="B206" s="2"/>
      <c r="C206" s="2"/>
      <c r="D206" s="2"/>
      <c r="E206" s="2"/>
      <c r="F206" s="2"/>
      <c r="G206" s="2"/>
      <c r="H206" s="2"/>
      <c r="I206" s="2"/>
      <c r="J206" s="2"/>
      <c r="K206" s="2"/>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5.75">
      <c r="A207" s="61"/>
      <c r="B207" s="2"/>
      <c r="C207" s="2"/>
      <c r="D207" s="2"/>
      <c r="E207" s="2"/>
      <c r="F207" s="2"/>
      <c r="G207" s="2"/>
      <c r="H207" s="2"/>
      <c r="I207" s="2"/>
      <c r="J207" s="2"/>
      <c r="K207" s="2"/>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5.75">
      <c r="A208" s="61"/>
      <c r="B208" s="2"/>
      <c r="C208" s="2"/>
      <c r="D208" s="2"/>
      <c r="E208" s="2"/>
      <c r="F208" s="2"/>
      <c r="G208" s="2"/>
      <c r="H208" s="2"/>
      <c r="I208" s="2"/>
      <c r="J208" s="2"/>
      <c r="K208" s="2"/>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5.75">
      <c r="A209" s="61"/>
      <c r="B209" s="2"/>
      <c r="C209" s="2"/>
      <c r="D209" s="2"/>
      <c r="E209" s="2"/>
      <c r="F209" s="2"/>
      <c r="G209" s="2"/>
      <c r="H209" s="2"/>
      <c r="I209" s="2"/>
      <c r="J209" s="2"/>
      <c r="K209" s="2"/>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5.75">
      <c r="A210" s="61"/>
      <c r="B210" s="2"/>
      <c r="C210" s="2"/>
      <c r="D210" s="2"/>
      <c r="E210" s="2"/>
      <c r="F210" s="2"/>
      <c r="G210" s="2"/>
      <c r="H210" s="2"/>
      <c r="I210" s="2"/>
      <c r="J210" s="2"/>
      <c r="K210" s="2"/>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5.75">
      <c r="A211" s="61"/>
      <c r="B211" s="2"/>
      <c r="C211" s="2"/>
      <c r="D211" s="2"/>
      <c r="E211" s="2"/>
      <c r="F211" s="2"/>
      <c r="G211" s="2"/>
      <c r="H211" s="2"/>
      <c r="I211" s="2"/>
      <c r="J211" s="2"/>
      <c r="K211" s="2"/>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5.75">
      <c r="A212" s="61"/>
      <c r="B212" s="2"/>
      <c r="C212" s="2"/>
      <c r="D212" s="2"/>
      <c r="E212" s="2"/>
      <c r="F212" s="2"/>
      <c r="G212" s="2"/>
      <c r="H212" s="2"/>
      <c r="I212" s="2"/>
      <c r="J212" s="2"/>
      <c r="K212" s="2"/>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5.75">
      <c r="A213" s="61"/>
      <c r="B213" s="2"/>
      <c r="C213" s="2"/>
      <c r="D213" s="2"/>
      <c r="E213" s="2"/>
      <c r="F213" s="2"/>
      <c r="G213" s="2"/>
      <c r="H213" s="2"/>
      <c r="I213" s="2"/>
      <c r="J213" s="2"/>
      <c r="K213" s="2"/>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5.75">
      <c r="A214" s="61"/>
      <c r="B214" s="2"/>
      <c r="C214" s="2"/>
      <c r="D214" s="2"/>
      <c r="E214" s="2"/>
      <c r="F214" s="2"/>
      <c r="G214" s="2"/>
      <c r="H214" s="2"/>
      <c r="I214" s="2"/>
      <c r="J214" s="2"/>
      <c r="K214" s="2"/>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5.75">
      <c r="A215" s="61"/>
      <c r="B215" s="2"/>
      <c r="C215" s="2"/>
      <c r="D215" s="2"/>
      <c r="E215" s="2"/>
      <c r="F215" s="2"/>
      <c r="G215" s="2"/>
      <c r="H215" s="2"/>
      <c r="I215" s="2"/>
      <c r="J215" s="2"/>
      <c r="K215" s="2"/>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5.75">
      <c r="A216" s="61"/>
      <c r="B216" s="2"/>
      <c r="C216" s="2"/>
      <c r="D216" s="2"/>
      <c r="E216" s="2"/>
      <c r="F216" s="2"/>
      <c r="G216" s="2"/>
      <c r="H216" s="2"/>
      <c r="I216" s="2"/>
      <c r="J216" s="2"/>
      <c r="K216" s="2"/>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5.75">
      <c r="A217" s="61"/>
      <c r="B217" s="2"/>
      <c r="C217" s="2"/>
      <c r="D217" s="2"/>
      <c r="E217" s="2"/>
      <c r="F217" s="2"/>
      <c r="G217" s="2"/>
      <c r="H217" s="2"/>
      <c r="I217" s="2"/>
      <c r="J217" s="2"/>
      <c r="K217" s="2"/>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5.75">
      <c r="A218" s="61"/>
      <c r="B218" s="2"/>
      <c r="C218" s="2"/>
      <c r="D218" s="2"/>
      <c r="E218" s="2"/>
      <c r="F218" s="2"/>
      <c r="G218" s="2"/>
      <c r="H218" s="2"/>
      <c r="I218" s="2"/>
      <c r="J218" s="2"/>
      <c r="K218" s="2"/>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5.75">
      <c r="A219" s="61"/>
      <c r="B219" s="2"/>
      <c r="C219" s="2"/>
      <c r="D219" s="2"/>
      <c r="E219" s="2"/>
      <c r="F219" s="2"/>
      <c r="G219" s="2"/>
      <c r="H219" s="2"/>
      <c r="I219" s="2"/>
      <c r="J219" s="2"/>
      <c r="K219" s="2"/>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5.75">
      <c r="A220" s="61"/>
      <c r="B220" s="2"/>
      <c r="C220" s="2"/>
      <c r="D220" s="2"/>
      <c r="E220" s="2"/>
      <c r="F220" s="2"/>
      <c r="G220" s="2"/>
      <c r="H220" s="2"/>
      <c r="I220" s="2"/>
      <c r="J220" s="2"/>
      <c r="K220" s="2"/>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5.75">
      <c r="A221" s="61"/>
      <c r="B221" s="2"/>
      <c r="C221" s="2"/>
      <c r="D221" s="2"/>
      <c r="E221" s="2"/>
      <c r="F221" s="2"/>
      <c r="G221" s="2"/>
      <c r="H221" s="2"/>
      <c r="I221" s="2"/>
      <c r="J221" s="2"/>
      <c r="K221" s="2"/>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5.75">
      <c r="A222" s="61"/>
      <c r="B222" s="2"/>
      <c r="C222" s="2"/>
      <c r="D222" s="2"/>
      <c r="E222" s="2"/>
      <c r="F222" s="2"/>
      <c r="G222" s="2"/>
      <c r="H222" s="2"/>
      <c r="I222" s="2"/>
      <c r="J222" s="2"/>
      <c r="K222" s="2"/>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5.75">
      <c r="A223" s="61"/>
      <c r="B223" s="2"/>
      <c r="C223" s="2"/>
      <c r="D223" s="2"/>
      <c r="E223" s="2"/>
      <c r="F223" s="2"/>
      <c r="G223" s="2"/>
      <c r="H223" s="2"/>
      <c r="I223" s="2"/>
      <c r="J223" s="2"/>
      <c r="K223" s="2"/>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5.75">
      <c r="A224" s="61"/>
      <c r="B224" s="2"/>
      <c r="C224" s="2"/>
      <c r="D224" s="2"/>
      <c r="E224" s="2"/>
      <c r="F224" s="2"/>
      <c r="G224" s="2"/>
      <c r="H224" s="2"/>
      <c r="I224" s="2"/>
      <c r="J224" s="2"/>
      <c r="K224" s="2"/>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5.75">
      <c r="A225" s="61"/>
      <c r="B225" s="2"/>
      <c r="C225" s="2"/>
      <c r="D225" s="2"/>
      <c r="E225" s="2"/>
      <c r="F225" s="2"/>
      <c r="G225" s="2"/>
      <c r="H225" s="2"/>
      <c r="I225" s="2"/>
      <c r="J225" s="2"/>
      <c r="K225" s="2"/>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5.75">
      <c r="A226" s="61"/>
      <c r="B226" s="2"/>
      <c r="C226" s="2"/>
      <c r="D226" s="2"/>
      <c r="E226" s="2"/>
      <c r="F226" s="2"/>
      <c r="G226" s="2"/>
      <c r="H226" s="2"/>
      <c r="I226" s="2"/>
      <c r="J226" s="2"/>
      <c r="K226" s="2"/>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5.75">
      <c r="A227" s="61"/>
      <c r="B227" s="2"/>
      <c r="C227" s="2"/>
      <c r="D227" s="2"/>
      <c r="E227" s="2"/>
      <c r="F227" s="2"/>
      <c r="G227" s="2"/>
      <c r="H227" s="2"/>
      <c r="I227" s="2"/>
      <c r="J227" s="2"/>
      <c r="K227" s="2"/>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5.75">
      <c r="A228" s="61"/>
      <c r="B228" s="2"/>
      <c r="C228" s="2"/>
      <c r="D228" s="2"/>
      <c r="E228" s="2"/>
      <c r="F228" s="2"/>
      <c r="G228" s="2"/>
      <c r="H228" s="2"/>
      <c r="I228" s="2"/>
      <c r="J228" s="2"/>
      <c r="K228" s="2"/>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5.75">
      <c r="A229" s="61"/>
      <c r="B229" s="2"/>
      <c r="C229" s="2"/>
      <c r="D229" s="2"/>
      <c r="E229" s="2"/>
      <c r="F229" s="2"/>
      <c r="G229" s="2"/>
      <c r="H229" s="2"/>
      <c r="I229" s="2"/>
      <c r="J229" s="2"/>
      <c r="K229" s="2"/>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5.75">
      <c r="A230" s="61"/>
      <c r="B230" s="2"/>
      <c r="C230" s="2"/>
      <c r="D230" s="2"/>
      <c r="E230" s="2"/>
      <c r="F230" s="2"/>
      <c r="G230" s="2"/>
      <c r="H230" s="2"/>
      <c r="I230" s="2"/>
      <c r="J230" s="2"/>
      <c r="K230" s="2"/>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68"/>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68"/>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68"/>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68"/>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68"/>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68"/>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68"/>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68"/>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68"/>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68"/>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68"/>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68"/>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68"/>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68"/>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68"/>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68"/>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68"/>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68"/>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68"/>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68"/>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68"/>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68"/>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68"/>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68"/>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68"/>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68"/>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68"/>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68"/>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68"/>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68"/>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68"/>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68"/>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68"/>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68"/>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68"/>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68"/>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68"/>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68"/>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68"/>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68"/>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68"/>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68"/>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68"/>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68"/>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68"/>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68"/>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68"/>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68"/>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68"/>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68"/>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68"/>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68"/>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68"/>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68"/>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68"/>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68"/>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68"/>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68"/>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68"/>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68"/>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68"/>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68"/>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68"/>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68"/>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68"/>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68"/>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68"/>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68"/>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68"/>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68"/>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68"/>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68"/>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68"/>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68"/>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68"/>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68"/>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68"/>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68"/>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68"/>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68"/>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68"/>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68"/>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68"/>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68"/>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68"/>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68"/>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68"/>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68"/>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68"/>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68"/>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68"/>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68"/>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68"/>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68"/>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68"/>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68"/>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68"/>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68"/>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68"/>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68"/>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68"/>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68"/>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68"/>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68"/>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68"/>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68"/>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68"/>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68"/>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68"/>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68"/>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68"/>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68"/>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68"/>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68"/>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68"/>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68"/>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68"/>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68"/>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68"/>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68"/>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68"/>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68"/>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68"/>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68"/>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68"/>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68"/>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68"/>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68"/>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68"/>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68"/>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68"/>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68"/>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68"/>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68"/>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68"/>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68"/>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68"/>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68"/>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68"/>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68"/>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68"/>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68"/>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68"/>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68"/>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68"/>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68"/>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68"/>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68"/>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68"/>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68"/>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68"/>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68"/>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68"/>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68"/>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68"/>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68"/>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68"/>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68"/>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68"/>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68"/>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68"/>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68"/>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68"/>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68"/>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68"/>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68"/>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68"/>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68"/>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68"/>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68"/>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68"/>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68"/>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68"/>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68"/>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68"/>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68"/>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68"/>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68"/>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68"/>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68"/>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68"/>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68"/>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68"/>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68"/>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68"/>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68"/>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68"/>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68"/>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68"/>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68"/>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68"/>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68"/>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68"/>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68"/>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68"/>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68"/>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68"/>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68"/>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68"/>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68"/>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68"/>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68"/>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68"/>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68"/>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68"/>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68"/>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68"/>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68"/>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68"/>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68"/>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68"/>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68"/>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68"/>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68"/>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68"/>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68"/>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68"/>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68"/>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68"/>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68"/>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68"/>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68"/>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68"/>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68"/>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68"/>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68"/>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68"/>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68"/>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68"/>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68"/>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68"/>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68"/>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68"/>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68"/>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68"/>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68"/>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68"/>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68"/>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68"/>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68"/>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68"/>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68"/>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68"/>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68"/>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68"/>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68"/>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68"/>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68"/>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68"/>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68"/>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68"/>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68"/>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68"/>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68"/>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68"/>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68"/>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68"/>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68"/>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68"/>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68"/>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68"/>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68"/>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68"/>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68"/>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68"/>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68"/>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68"/>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68"/>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68"/>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68"/>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68"/>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68"/>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68"/>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68"/>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68"/>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68"/>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68"/>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68"/>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68"/>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68"/>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68"/>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68"/>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68"/>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68"/>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68"/>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68"/>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68"/>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68"/>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68"/>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68"/>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68"/>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68"/>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68"/>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68"/>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68"/>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68"/>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68"/>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68"/>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68"/>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68"/>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2.75">
      <c r="A531" s="68"/>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68"/>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68"/>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ht="12.75">
      <c r="A534" s="68"/>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ht="12.75">
      <c r="A535" s="68"/>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ht="12.75">
      <c r="A536" s="68"/>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ht="12.75">
      <c r="A537" s="68"/>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ht="12.75">
      <c r="A538" s="68"/>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ht="12.75">
      <c r="A539" s="68"/>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ht="12.75">
      <c r="A540" s="68"/>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ht="12.75">
      <c r="A541" s="68"/>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ht="12.75">
      <c r="A542" s="68"/>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ht="12.75">
      <c r="A543" s="68"/>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ht="12.75">
      <c r="A544" s="68"/>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ht="12.75">
      <c r="A545" s="68"/>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ht="12.75">
      <c r="A546" s="68"/>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ht="12.75">
      <c r="A547" s="68"/>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ht="12.75">
      <c r="A548" s="68"/>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ht="12.75">
      <c r="A549" s="68"/>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ht="12.75">
      <c r="A550" s="68"/>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ht="12.75">
      <c r="A551" s="68"/>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ht="12.75">
      <c r="A552" s="68"/>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ht="12.75">
      <c r="A553" s="68"/>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ht="12.75">
      <c r="A554" s="68"/>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ht="12.75">
      <c r="A555" s="68"/>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ht="12.75">
      <c r="A556" s="68"/>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ht="12.75">
      <c r="A557" s="68"/>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ht="12.75">
      <c r="A558" s="68"/>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ht="12.75">
      <c r="A559" s="68"/>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ht="12.75">
      <c r="A560" s="68"/>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ht="12.75">
      <c r="A561" s="68"/>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ht="12.75">
      <c r="A562" s="68"/>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ht="12.75">
      <c r="A563" s="68"/>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ht="12.75">
      <c r="A564" s="68"/>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ht="12.75">
      <c r="A565" s="68"/>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ht="12.75">
      <c r="A566" s="68"/>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ht="12.75">
      <c r="A567" s="68"/>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ht="12.75">
      <c r="A568" s="68"/>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ht="12.75">
      <c r="A569" s="68"/>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ht="12.75">
      <c r="A570" s="68"/>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ht="12.75">
      <c r="A571" s="68"/>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ht="12.75">
      <c r="A572" s="68"/>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ht="12.75">
      <c r="A573" s="68"/>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ht="12.75">
      <c r="A574" s="68"/>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ht="12.75">
      <c r="A575" s="68"/>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ht="12.75">
      <c r="A576" s="68"/>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ht="12.75">
      <c r="A577" s="68"/>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ht="12.75">
      <c r="A578" s="68"/>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ht="12.75">
      <c r="A579" s="68"/>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ht="12.75">
      <c r="A580" s="68"/>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1:38" ht="12.75">
      <c r="A581" s="68"/>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1:38" ht="12.75">
      <c r="A582" s="68"/>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1:38" ht="12.75">
      <c r="A583" s="68"/>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1:38" ht="12.75">
      <c r="A584" s="68"/>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1:38" ht="12.75">
      <c r="A585" s="68"/>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1:38" ht="12.75">
      <c r="A586" s="68"/>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1:38" ht="12.75">
      <c r="A587" s="68"/>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1:38" ht="12.75">
      <c r="A588" s="68"/>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1:38" ht="12.75">
      <c r="A589" s="68"/>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1:38" ht="12.75">
      <c r="A590" s="68"/>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1:38" ht="12.75">
      <c r="A591" s="68"/>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1:38" ht="12.75">
      <c r="A592" s="68"/>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1:38" ht="12.75">
      <c r="A593" s="68"/>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1:38" ht="12.75">
      <c r="A594" s="68"/>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1:38" ht="12.75">
      <c r="A595" s="68"/>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1:38" ht="12.75">
      <c r="A596" s="68"/>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1:38" ht="12.75">
      <c r="A597" s="68"/>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1:38" ht="12.75">
      <c r="A598" s="68"/>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1:38" ht="12.75">
      <c r="A599" s="68"/>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1:38" ht="12.75">
      <c r="A600" s="68"/>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1:38" ht="12.75">
      <c r="A601" s="68"/>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1:38" ht="12.75">
      <c r="A602" s="68"/>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1:38" ht="12.75">
      <c r="A603" s="68"/>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1:38" ht="12.75">
      <c r="A604" s="68"/>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1:38" ht="12.75">
      <c r="A605" s="68"/>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1:38" ht="12.75">
      <c r="A606" s="68"/>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1:38" ht="12.75">
      <c r="A607" s="68"/>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1:38" ht="12.75">
      <c r="A608" s="68"/>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1:38" ht="12.75">
      <c r="A609" s="68"/>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1:38" ht="12.75">
      <c r="A610" s="68"/>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1:38" ht="12.75">
      <c r="A611" s="68"/>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1:38" ht="12.75">
      <c r="A612" s="68"/>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1:38" ht="12.75">
      <c r="A613" s="68"/>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1:38" ht="12.75">
      <c r="A614" s="68"/>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1:38" ht="12.75">
      <c r="A615" s="68"/>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1:38" ht="12.75">
      <c r="A616" s="68"/>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1:38" ht="12.75">
      <c r="A617" s="68"/>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1:38" ht="12.75">
      <c r="A618" s="68"/>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1:38" ht="12.75">
      <c r="A619" s="68"/>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1:38" ht="12.75">
      <c r="A620" s="68"/>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1:38" ht="12.75">
      <c r="A621" s="68"/>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1:38" ht="12.75">
      <c r="A622" s="68"/>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1:38" ht="12.75">
      <c r="A623" s="68"/>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1:38" ht="12.75">
      <c r="A624" s="68"/>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1:38" ht="12.75">
      <c r="A625" s="68"/>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1:38" ht="12.75">
      <c r="A626" s="68"/>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1:38" ht="12.75">
      <c r="A627" s="68"/>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1:38" ht="12.75">
      <c r="A628" s="68"/>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1:38" ht="12.75">
      <c r="A629" s="68"/>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1:38" ht="12.75">
      <c r="A630" s="68"/>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1:38" ht="12.75">
      <c r="A631" s="68"/>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row r="632" spans="1:38" ht="12.75">
      <c r="A632" s="68"/>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row>
    <row r="633" spans="1:38" ht="12.75">
      <c r="A633" s="68"/>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row>
    <row r="634" spans="1:38" ht="12.75">
      <c r="A634" s="68"/>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row>
    <row r="635" spans="1:38" ht="12.75">
      <c r="A635" s="68"/>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row>
    <row r="636" spans="1:38" ht="12.75">
      <c r="A636" s="68"/>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row>
    <row r="637" spans="1:38" ht="12.75">
      <c r="A637" s="68"/>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1:38" ht="12.75">
      <c r="A638" s="68"/>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1:38" ht="12.75">
      <c r="A639" s="68"/>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1:38" ht="12.75">
      <c r="A640" s="68"/>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sheetData>
  <sheetProtection/>
  <mergeCells count="10">
    <mergeCell ref="C36:C37"/>
    <mergeCell ref="A36:A37"/>
    <mergeCell ref="A116:G116"/>
    <mergeCell ref="A10:G10"/>
    <mergeCell ref="A4:G4"/>
    <mergeCell ref="A11:G11"/>
    <mergeCell ref="A6:G6"/>
    <mergeCell ref="A7:G7"/>
    <mergeCell ref="A8:G8"/>
    <mergeCell ref="A9:G9"/>
  </mergeCells>
  <printOptions/>
  <pageMargins left="0.7874015748031497" right="0.35433070866141736" top="0" bottom="0" header="0.5511811023622047" footer="0.5511811023622047"/>
  <pageSetup horizontalDpi="300" verticalDpi="300" orientation="portrait" paperSize="9" scale="91" r:id="rId2"/>
  <rowBreaks count="2" manualBreakCount="2">
    <brk id="50" max="6" man="1"/>
    <brk id="9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claude</dc:creator>
  <cp:keywords/>
  <dc:description/>
  <cp:lastModifiedBy>intend</cp:lastModifiedBy>
  <cp:lastPrinted>2006-11-17T06:38:55Z</cp:lastPrinted>
  <dcterms:created xsi:type="dcterms:W3CDTF">2002-08-19T09:55:56Z</dcterms:created>
  <dcterms:modified xsi:type="dcterms:W3CDTF">2018-03-15T14:35:09Z</dcterms:modified>
  <cp:category/>
  <cp:version/>
  <cp:contentType/>
  <cp:contentStatus/>
</cp:coreProperties>
</file>