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LOT 4" sheetId="1" r:id="rId1"/>
  </sheets>
  <definedNames>
    <definedName name="_xlnm.Print_Area" localSheetId="0">'LOT 4'!$A$1:$T$21</definedName>
  </definedNames>
  <calcPr fullCalcOnLoad="1"/>
</workbook>
</file>

<file path=xl/sharedStrings.xml><?xml version="1.0" encoding="utf-8"?>
<sst xmlns="http://schemas.openxmlformats.org/spreadsheetml/2006/main" count="67" uniqueCount="28">
  <si>
    <t>TABLEAU DCE</t>
  </si>
  <si>
    <t>LYCEE BELLEVUE A SAINTES (17)</t>
  </si>
  <si>
    <t>Colonnes à compléter par les fournisseurs</t>
  </si>
  <si>
    <t>Désignation générique</t>
  </si>
  <si>
    <t>Conditionnement souhaité</t>
  </si>
  <si>
    <t>Références du fournisseur</t>
  </si>
  <si>
    <t>Désignation</t>
  </si>
  <si>
    <t>Conditionnement proposé</t>
  </si>
  <si>
    <t>Prix HT au conditionnement
(TGAP incluse)</t>
  </si>
  <si>
    <t>Taux de TVA</t>
  </si>
  <si>
    <t>Montant total HT</t>
  </si>
  <si>
    <t>Montant total TTC</t>
  </si>
  <si>
    <t>TOTAL</t>
  </si>
  <si>
    <t>LOT 4 : Sacs à déchets</t>
  </si>
  <si>
    <t>Quantités annuelles actuelles en unités</t>
  </si>
  <si>
    <t>Unité de comparaison</t>
  </si>
  <si>
    <t>Prix unitaire HT à l'unité
(TGAP incluse)</t>
  </si>
  <si>
    <t>Prix unitaire TTC à l'unité
(TGAP incluse)</t>
  </si>
  <si>
    <t>Sac poubelle 10 L, soufflet, blanc, 10µ - HD - Demi périmètre = 400 mm - Hauteur = 450 mm</t>
  </si>
  <si>
    <t>sacs</t>
  </si>
  <si>
    <t>sac</t>
  </si>
  <si>
    <t>le sac</t>
  </si>
  <si>
    <t>Sac poubelle 20 L, soufflet, noir, 11µ - HD - Demi périmètre = 400 mm - Hauteur = 500 mm</t>
  </si>
  <si>
    <t>Sac poubelle 30 L, étoile, blanc, 12µ - HD - Demi périmètre = 500 mm - Hauteur = 650 mm</t>
  </si>
  <si>
    <t>Sac poubelle 50 L, étoile  noir, 14µ - HD - Demi périmètre = 680 mm - Hauteur = 800 mm</t>
  </si>
  <si>
    <t>Sac poubelle 110 L, soufflet noir 60 µ - BD - Demi périmètre = 700 mm - Hauteur = 1100 mm</t>
  </si>
  <si>
    <t>Sac 120 L, composte 460/220x1250 neutre IMP 100 % BIO 100 % compostable</t>
  </si>
  <si>
    <t>Housse 120 L, conteneur, soufflet,  noir, 30µ - BD - Demi périmètre = 880 mm - Hauteur = 1300 mm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</si>
</sst>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00&quot; €&quot;"/>
    <numFmt numFmtId="166" formatCode="0.0%"/>
    <numFmt numFmtId="167" formatCode="#,##0.000&quot;   &quot;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Trebuchet MS"/>
      <family val="2"/>
    </font>
    <font>
      <sz val="11"/>
      <name val="Trebuchet MS"/>
      <family val="2"/>
    </font>
    <font>
      <sz val="16"/>
      <name val="Trebuchet MS"/>
      <family val="2"/>
    </font>
    <font>
      <b/>
      <u val="single"/>
      <sz val="22"/>
      <color indexed="12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4"/>
      <color indexed="8"/>
      <name val="Trebuchet MS"/>
      <family val="2"/>
    </font>
    <font>
      <sz val="8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1" fontId="22" fillId="23" borderId="13" xfId="0" applyNumberFormat="1" applyFont="1" applyFill="1" applyBorder="1" applyAlignment="1">
      <alignment vertical="center"/>
    </xf>
    <xf numFmtId="1" fontId="22" fillId="23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right" vertical="center"/>
    </xf>
    <xf numFmtId="165" fontId="22" fillId="0" borderId="13" xfId="0" applyNumberFormat="1" applyFont="1" applyFill="1" applyBorder="1" applyAlignment="1">
      <alignment horizontal="right" vertical="center"/>
    </xf>
    <xf numFmtId="166" fontId="22" fillId="24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right" vertical="center"/>
    </xf>
    <xf numFmtId="164" fontId="22" fillId="24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" fontId="19" fillId="25" borderId="0" xfId="0" applyNumberFormat="1" applyFont="1" applyFill="1" applyAlignment="1">
      <alignment vertical="center"/>
    </xf>
    <xf numFmtId="1" fontId="19" fillId="25" borderId="0" xfId="0" applyNumberFormat="1" applyFont="1" applyFill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Alignment="1">
      <alignment vertical="center"/>
    </xf>
    <xf numFmtId="0" fontId="19" fillId="25" borderId="0" xfId="0" applyFont="1" applyFill="1" applyAlignment="1">
      <alignment horizontal="right" vertical="center"/>
    </xf>
    <xf numFmtId="0" fontId="19" fillId="25" borderId="0" xfId="0" applyFont="1" applyFill="1" applyAlignment="1">
      <alignment horizontal="left" vertical="center"/>
    </xf>
    <xf numFmtId="164" fontId="19" fillId="25" borderId="0" xfId="0" applyNumberFormat="1" applyFont="1" applyFill="1" applyAlignment="1">
      <alignment horizontal="right" vertical="center"/>
    </xf>
    <xf numFmtId="165" fontId="19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" fontId="23" fillId="0" borderId="0" xfId="0" applyNumberFormat="1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0" fontId="19" fillId="25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167" fontId="22" fillId="0" borderId="12" xfId="0" applyNumberFormat="1" applyFont="1" applyFill="1" applyBorder="1" applyAlignment="1">
      <alignment horizontal="left" vertical="center"/>
    </xf>
    <xf numFmtId="0" fontId="27" fillId="25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1" fontId="24" fillId="23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righ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75" zoomScaleNormal="75" zoomScalePageLayoutView="0" workbookViewId="0" topLeftCell="A7">
      <selection activeCell="M16" sqref="M16"/>
    </sheetView>
  </sheetViews>
  <sheetFormatPr defaultColWidth="11.421875" defaultRowHeight="16.5" customHeight="1"/>
  <cols>
    <col min="1" max="1" width="28.57421875" style="52" customWidth="1"/>
    <col min="2" max="3" width="11.421875" style="26" customWidth="1"/>
    <col min="4" max="4" width="11.421875" style="23" customWidth="1"/>
    <col min="5" max="5" width="11.421875" style="24" customWidth="1"/>
    <col min="6" max="6" width="2.8515625" style="25" customWidth="1"/>
    <col min="7" max="7" width="15.7109375" style="26" customWidth="1"/>
    <col min="8" max="8" width="44.421875" style="26" customWidth="1"/>
    <col min="9" max="9" width="11.421875" style="27" customWidth="1"/>
    <col min="10" max="10" width="11.421875" style="28" customWidth="1"/>
    <col min="11" max="12" width="11.421875" style="26" customWidth="1"/>
    <col min="13" max="13" width="21.140625" style="29" customWidth="1"/>
    <col min="14" max="14" width="17.8515625" style="32" customWidth="1"/>
    <col min="15" max="15" width="13.57421875" style="30" customWidth="1"/>
    <col min="16" max="16" width="14.8515625" style="10" customWidth="1"/>
    <col min="17" max="17" width="13.140625" style="32" customWidth="1"/>
    <col min="18" max="18" width="13.8515625" style="30" customWidth="1"/>
    <col min="19" max="19" width="21.57421875" style="31" customWidth="1"/>
    <col min="20" max="20" width="20.8515625" style="31" customWidth="1"/>
    <col min="21" max="16384" width="11.421875" style="1" customWidth="1"/>
  </cols>
  <sheetData>
    <row r="1" spans="1:20" ht="30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1" customHeight="1">
      <c r="A2" s="2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6"/>
      <c r="R2" s="5"/>
      <c r="S2" s="5"/>
      <c r="T2" s="5"/>
    </row>
    <row r="3" spans="1:20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customHeight="1">
      <c r="A4" s="2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6"/>
      <c r="R4" s="5"/>
      <c r="S4" s="5"/>
      <c r="T4" s="5"/>
    </row>
    <row r="5" spans="1:20" s="7" customFormat="1" ht="28.5" customHeight="1">
      <c r="A5" s="60" t="s">
        <v>13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21" customHeight="1">
      <c r="A6" s="2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/>
      <c r="Q6" s="6"/>
      <c r="R6" s="5"/>
      <c r="S6" s="5"/>
      <c r="T6" s="5"/>
    </row>
    <row r="7" spans="1:20" ht="79.5" customHeight="1">
      <c r="A7" s="61"/>
      <c r="B7" s="61"/>
      <c r="C7" s="61"/>
      <c r="D7" s="61"/>
      <c r="E7" s="61"/>
      <c r="F7" s="8"/>
      <c r="G7" s="66" t="s">
        <v>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s="10" customFormat="1" ht="49.5" customHeight="1">
      <c r="A8" s="58" t="s">
        <v>3</v>
      </c>
      <c r="B8" s="58" t="s">
        <v>4</v>
      </c>
      <c r="C8" s="58"/>
      <c r="D8" s="64" t="s">
        <v>14</v>
      </c>
      <c r="E8" s="64"/>
      <c r="F8" s="9"/>
      <c r="G8" s="65" t="s">
        <v>5</v>
      </c>
      <c r="H8" s="65" t="s">
        <v>6</v>
      </c>
      <c r="I8" s="58" t="s">
        <v>7</v>
      </c>
      <c r="J8" s="58"/>
      <c r="K8" s="58" t="s">
        <v>15</v>
      </c>
      <c r="L8" s="58"/>
      <c r="M8" s="62" t="s">
        <v>8</v>
      </c>
      <c r="N8" s="63" t="s">
        <v>16</v>
      </c>
      <c r="O8" s="63"/>
      <c r="P8" s="65" t="s">
        <v>9</v>
      </c>
      <c r="Q8" s="63" t="s">
        <v>17</v>
      </c>
      <c r="R8" s="63"/>
      <c r="S8" s="58" t="s">
        <v>10</v>
      </c>
      <c r="T8" s="58" t="s">
        <v>11</v>
      </c>
    </row>
    <row r="9" spans="1:20" s="10" customFormat="1" ht="49.5" customHeight="1">
      <c r="A9" s="58"/>
      <c r="B9" s="58"/>
      <c r="C9" s="58"/>
      <c r="D9" s="64"/>
      <c r="E9" s="64"/>
      <c r="F9" s="9"/>
      <c r="G9" s="65"/>
      <c r="H9" s="65"/>
      <c r="I9" s="58"/>
      <c r="J9" s="58"/>
      <c r="K9" s="58"/>
      <c r="L9" s="58"/>
      <c r="M9" s="62"/>
      <c r="N9" s="63"/>
      <c r="O9" s="63"/>
      <c r="P9" s="65"/>
      <c r="Q9" s="63"/>
      <c r="R9" s="63"/>
      <c r="S9" s="58"/>
      <c r="T9" s="58"/>
    </row>
    <row r="10" spans="1:20" ht="75" customHeight="1">
      <c r="A10" s="11" t="s">
        <v>18</v>
      </c>
      <c r="B10" s="53">
        <v>1000</v>
      </c>
      <c r="C10" s="12" t="s">
        <v>19</v>
      </c>
      <c r="D10" s="13">
        <f>+60*50</f>
        <v>3000</v>
      </c>
      <c r="E10" s="14" t="s">
        <v>19</v>
      </c>
      <c r="F10" s="34"/>
      <c r="G10" s="35"/>
      <c r="H10" s="35"/>
      <c r="I10" s="15"/>
      <c r="J10" s="54" t="s">
        <v>19</v>
      </c>
      <c r="K10" s="55">
        <v>1</v>
      </c>
      <c r="L10" s="12" t="s">
        <v>20</v>
      </c>
      <c r="M10" s="19"/>
      <c r="N10" s="16" t="e">
        <f aca="true" t="shared" si="0" ref="N10:N16">M10/(I10/K10)</f>
        <v>#DIV/0!</v>
      </c>
      <c r="O10" s="56" t="s">
        <v>21</v>
      </c>
      <c r="P10" s="17">
        <v>0.2</v>
      </c>
      <c r="Q10" s="16" t="e">
        <f aca="true" t="shared" si="1" ref="Q10:Q16">N10*(1+P10)</f>
        <v>#DIV/0!</v>
      </c>
      <c r="R10" s="56" t="s">
        <v>21</v>
      </c>
      <c r="S10" s="18" t="e">
        <f aca="true" t="shared" si="2" ref="S10:S16">N10*D10</f>
        <v>#DIV/0!</v>
      </c>
      <c r="T10" s="18" t="e">
        <f aca="true" t="shared" si="3" ref="T10:T16">S10*(1+P10)</f>
        <v>#DIV/0!</v>
      </c>
    </row>
    <row r="11" spans="1:20" ht="75" customHeight="1">
      <c r="A11" s="11" t="s">
        <v>22</v>
      </c>
      <c r="B11" s="53">
        <v>1000</v>
      </c>
      <c r="C11" s="12" t="s">
        <v>19</v>
      </c>
      <c r="D11" s="13">
        <f>60*50</f>
        <v>3000</v>
      </c>
      <c r="E11" s="14" t="s">
        <v>19</v>
      </c>
      <c r="F11" s="34"/>
      <c r="G11" s="35"/>
      <c r="H11" s="35"/>
      <c r="I11" s="15"/>
      <c r="J11" s="54" t="s">
        <v>19</v>
      </c>
      <c r="K11" s="55">
        <v>1</v>
      </c>
      <c r="L11" s="12" t="s">
        <v>20</v>
      </c>
      <c r="M11" s="19"/>
      <c r="N11" s="16" t="e">
        <f t="shared" si="0"/>
        <v>#DIV/0!</v>
      </c>
      <c r="O11" s="56" t="s">
        <v>21</v>
      </c>
      <c r="P11" s="17">
        <v>0.2</v>
      </c>
      <c r="Q11" s="16" t="e">
        <f t="shared" si="1"/>
        <v>#DIV/0!</v>
      </c>
      <c r="R11" s="56" t="s">
        <v>21</v>
      </c>
      <c r="S11" s="18" t="e">
        <f t="shared" si="2"/>
        <v>#DIV/0!</v>
      </c>
      <c r="T11" s="18" t="e">
        <f t="shared" si="3"/>
        <v>#DIV/0!</v>
      </c>
    </row>
    <row r="12" spans="1:20" ht="75" customHeight="1">
      <c r="A12" s="57" t="s">
        <v>23</v>
      </c>
      <c r="B12" s="53">
        <v>1000</v>
      </c>
      <c r="C12" s="12" t="s">
        <v>19</v>
      </c>
      <c r="D12" s="13">
        <f>60*50</f>
        <v>3000</v>
      </c>
      <c r="E12" s="14" t="s">
        <v>19</v>
      </c>
      <c r="F12" s="34"/>
      <c r="G12" s="35"/>
      <c r="H12" s="35"/>
      <c r="I12" s="15"/>
      <c r="J12" s="54" t="s">
        <v>19</v>
      </c>
      <c r="K12" s="55">
        <v>1</v>
      </c>
      <c r="L12" s="12" t="s">
        <v>20</v>
      </c>
      <c r="M12" s="19"/>
      <c r="N12" s="16" t="e">
        <f t="shared" si="0"/>
        <v>#DIV/0!</v>
      </c>
      <c r="O12" s="56" t="s">
        <v>21</v>
      </c>
      <c r="P12" s="17">
        <v>0.2</v>
      </c>
      <c r="Q12" s="16" t="e">
        <f t="shared" si="1"/>
        <v>#DIV/0!</v>
      </c>
      <c r="R12" s="56" t="s">
        <v>21</v>
      </c>
      <c r="S12" s="18" t="e">
        <f t="shared" si="2"/>
        <v>#DIV/0!</v>
      </c>
      <c r="T12" s="18" t="e">
        <f t="shared" si="3"/>
        <v>#DIV/0!</v>
      </c>
    </row>
    <row r="13" spans="1:20" ht="75" customHeight="1">
      <c r="A13" s="11" t="s">
        <v>24</v>
      </c>
      <c r="B13" s="53">
        <v>500</v>
      </c>
      <c r="C13" s="12" t="s">
        <v>19</v>
      </c>
      <c r="D13" s="13">
        <f>40*50</f>
        <v>2000</v>
      </c>
      <c r="E13" s="14" t="s">
        <v>19</v>
      </c>
      <c r="F13" s="34"/>
      <c r="G13" s="35"/>
      <c r="H13" s="35"/>
      <c r="I13" s="15"/>
      <c r="J13" s="54" t="s">
        <v>19</v>
      </c>
      <c r="K13" s="55">
        <v>1</v>
      </c>
      <c r="L13" s="12" t="s">
        <v>20</v>
      </c>
      <c r="M13" s="19"/>
      <c r="N13" s="16" t="e">
        <f t="shared" si="0"/>
        <v>#DIV/0!</v>
      </c>
      <c r="O13" s="56" t="s">
        <v>21</v>
      </c>
      <c r="P13" s="17">
        <v>0.2</v>
      </c>
      <c r="Q13" s="16" t="e">
        <f t="shared" si="1"/>
        <v>#DIV/0!</v>
      </c>
      <c r="R13" s="56" t="s">
        <v>21</v>
      </c>
      <c r="S13" s="18" t="e">
        <f t="shared" si="2"/>
        <v>#DIV/0!</v>
      </c>
      <c r="T13" s="18" t="e">
        <f t="shared" si="3"/>
        <v>#DIV/0!</v>
      </c>
    </row>
    <row r="14" spans="1:20" ht="99" customHeight="1">
      <c r="A14" s="11" t="s">
        <v>25</v>
      </c>
      <c r="B14" s="53">
        <v>200</v>
      </c>
      <c r="C14" s="12" t="s">
        <v>19</v>
      </c>
      <c r="D14" s="13">
        <f>180*25</f>
        <v>4500</v>
      </c>
      <c r="E14" s="14" t="s">
        <v>19</v>
      </c>
      <c r="F14" s="34"/>
      <c r="G14" s="35"/>
      <c r="H14" s="35"/>
      <c r="I14" s="15"/>
      <c r="J14" s="54" t="s">
        <v>19</v>
      </c>
      <c r="K14" s="55">
        <v>1</v>
      </c>
      <c r="L14" s="12" t="s">
        <v>20</v>
      </c>
      <c r="M14" s="19"/>
      <c r="N14" s="16" t="e">
        <f t="shared" si="0"/>
        <v>#DIV/0!</v>
      </c>
      <c r="O14" s="56" t="s">
        <v>21</v>
      </c>
      <c r="P14" s="17">
        <v>0.2</v>
      </c>
      <c r="Q14" s="16" t="e">
        <f t="shared" si="1"/>
        <v>#DIV/0!</v>
      </c>
      <c r="R14" s="56" t="s">
        <v>21</v>
      </c>
      <c r="S14" s="18" t="e">
        <f t="shared" si="2"/>
        <v>#DIV/0!</v>
      </c>
      <c r="T14" s="18" t="e">
        <f t="shared" si="3"/>
        <v>#DIV/0!</v>
      </c>
    </row>
    <row r="15" spans="1:20" ht="99" customHeight="1">
      <c r="A15" s="11" t="s">
        <v>26</v>
      </c>
      <c r="B15" s="53">
        <v>100</v>
      </c>
      <c r="C15" s="12" t="s">
        <v>19</v>
      </c>
      <c r="D15" s="13">
        <v>700</v>
      </c>
      <c r="E15" s="14" t="s">
        <v>19</v>
      </c>
      <c r="F15" s="34"/>
      <c r="G15" s="35"/>
      <c r="H15" s="35"/>
      <c r="I15" s="15"/>
      <c r="J15" s="54" t="s">
        <v>19</v>
      </c>
      <c r="K15" s="55">
        <v>1</v>
      </c>
      <c r="L15" s="12" t="s">
        <v>20</v>
      </c>
      <c r="M15" s="19"/>
      <c r="N15" s="16" t="e">
        <f t="shared" si="0"/>
        <v>#DIV/0!</v>
      </c>
      <c r="O15" s="56" t="s">
        <v>21</v>
      </c>
      <c r="P15" s="17">
        <v>0.2</v>
      </c>
      <c r="Q15" s="16" t="e">
        <f t="shared" si="1"/>
        <v>#DIV/0!</v>
      </c>
      <c r="R15" s="56" t="s">
        <v>21</v>
      </c>
      <c r="S15" s="18" t="e">
        <f t="shared" si="2"/>
        <v>#DIV/0!</v>
      </c>
      <c r="T15" s="18" t="e">
        <f t="shared" si="3"/>
        <v>#DIV/0!</v>
      </c>
    </row>
    <row r="16" spans="1:20" ht="93" customHeight="1">
      <c r="A16" s="11" t="s">
        <v>27</v>
      </c>
      <c r="B16" s="53">
        <v>200</v>
      </c>
      <c r="C16" s="12" t="s">
        <v>19</v>
      </c>
      <c r="D16" s="13">
        <f>755*20</f>
        <v>15100</v>
      </c>
      <c r="E16" s="14" t="s">
        <v>19</v>
      </c>
      <c r="F16" s="34"/>
      <c r="G16" s="35"/>
      <c r="H16" s="35"/>
      <c r="I16" s="15"/>
      <c r="J16" s="54" t="s">
        <v>19</v>
      </c>
      <c r="K16" s="55">
        <v>1</v>
      </c>
      <c r="L16" s="12" t="s">
        <v>20</v>
      </c>
      <c r="M16" s="19"/>
      <c r="N16" s="16" t="e">
        <f t="shared" si="0"/>
        <v>#DIV/0!</v>
      </c>
      <c r="O16" s="56" t="s">
        <v>21</v>
      </c>
      <c r="P16" s="17">
        <v>0.2</v>
      </c>
      <c r="Q16" s="16" t="e">
        <f t="shared" si="1"/>
        <v>#DIV/0!</v>
      </c>
      <c r="R16" s="56" t="s">
        <v>21</v>
      </c>
      <c r="S16" s="18" t="e">
        <f t="shared" si="2"/>
        <v>#DIV/0!</v>
      </c>
      <c r="T16" s="18" t="e">
        <f t="shared" si="3"/>
        <v>#DIV/0!</v>
      </c>
    </row>
    <row r="17" spans="1:20" s="46" customFormat="1" ht="18" customHeight="1">
      <c r="A17" s="36"/>
      <c r="B17" s="37"/>
      <c r="C17" s="37"/>
      <c r="D17" s="38"/>
      <c r="E17" s="39"/>
      <c r="F17" s="37"/>
      <c r="G17" s="40"/>
      <c r="H17" s="40"/>
      <c r="I17" s="41"/>
      <c r="J17" s="40"/>
      <c r="K17" s="42"/>
      <c r="L17" s="37"/>
      <c r="M17" s="43"/>
      <c r="N17" s="43"/>
      <c r="O17" s="44"/>
      <c r="P17" s="45"/>
      <c r="Q17" s="43"/>
      <c r="R17" s="44"/>
      <c r="S17" s="43"/>
      <c r="T17" s="43"/>
    </row>
    <row r="18" spans="1:20" ht="16.5" customHeight="1">
      <c r="A18" s="20"/>
      <c r="B18" s="22"/>
      <c r="C18" s="1"/>
      <c r="D18" s="47"/>
      <c r="E18" s="48"/>
      <c r="F18" s="33"/>
      <c r="G18" s="22"/>
      <c r="H18" s="22"/>
      <c r="I18" s="49"/>
      <c r="J18" s="50"/>
      <c r="K18" s="22"/>
      <c r="L18" s="22"/>
      <c r="M18" s="32"/>
      <c r="P18" s="21"/>
      <c r="Q18" s="51"/>
      <c r="R18" s="67" t="s">
        <v>12</v>
      </c>
      <c r="S18" s="68" t="e">
        <f>SUM(S10:S16)</f>
        <v>#DIV/0!</v>
      </c>
      <c r="T18" s="68" t="e">
        <f>SUM(T10:T16)</f>
        <v>#DIV/0!</v>
      </c>
    </row>
    <row r="19" spans="1:20" ht="16.5" customHeight="1">
      <c r="A19" s="20"/>
      <c r="B19" s="22"/>
      <c r="C19" s="1"/>
      <c r="D19" s="47"/>
      <c r="E19" s="48"/>
      <c r="F19" s="33"/>
      <c r="G19" s="22"/>
      <c r="H19" s="22"/>
      <c r="I19" s="49"/>
      <c r="J19" s="50"/>
      <c r="K19" s="22"/>
      <c r="L19" s="22"/>
      <c r="M19" s="32"/>
      <c r="P19" s="21"/>
      <c r="R19" s="67"/>
      <c r="S19" s="68"/>
      <c r="T19" s="68"/>
    </row>
  </sheetData>
  <sheetProtection selectLockedCells="1" selectUnlockedCells="1"/>
  <mergeCells count="21">
    <mergeCell ref="S8:S9"/>
    <mergeCell ref="B8:C9"/>
    <mergeCell ref="D8:E9"/>
    <mergeCell ref="G8:G9"/>
    <mergeCell ref="T8:T9"/>
    <mergeCell ref="R18:R19"/>
    <mergeCell ref="S18:S19"/>
    <mergeCell ref="T18:T19"/>
    <mergeCell ref="N8:O9"/>
    <mergeCell ref="P8:P9"/>
    <mergeCell ref="Q8:R9"/>
    <mergeCell ref="A1:T1"/>
    <mergeCell ref="A3:T3"/>
    <mergeCell ref="A5:T5"/>
    <mergeCell ref="A7:E7"/>
    <mergeCell ref="G7:T7"/>
    <mergeCell ref="H8:H9"/>
    <mergeCell ref="I8:J9"/>
    <mergeCell ref="K8:L9"/>
    <mergeCell ref="M8:M9"/>
    <mergeCell ref="A8:A9"/>
  </mergeCells>
  <printOptions horizontalCentered="1"/>
  <pageMargins left="0.19652777777777777" right="0.19652777777777777" top="0.7201388888888889" bottom="0.3541666666666667" header="0.5118055555555555" footer="0.5118055555555555"/>
  <pageSetup fitToHeight="1" fitToWidth="1" horizontalDpi="300" verticalDpi="3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agent_comptable</dc:creator>
  <cp:keywords/>
  <dc:description/>
  <cp:lastModifiedBy>agent_comptable</cp:lastModifiedBy>
  <cp:lastPrinted>2017-01-07T09:11:53Z</cp:lastPrinted>
  <dcterms:created xsi:type="dcterms:W3CDTF">2017-02-15T14:45:46Z</dcterms:created>
  <dcterms:modified xsi:type="dcterms:W3CDTF">2017-02-15T14:53:56Z</dcterms:modified>
  <cp:category/>
  <cp:version/>
  <cp:contentType/>
  <cp:contentStatus/>
</cp:coreProperties>
</file>