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869" activeTab="4"/>
  </bookViews>
  <sheets>
    <sheet name="LOT N°1" sheetId="1" r:id="rId1"/>
    <sheet name="rés1" sheetId="2" r:id="rId2"/>
    <sheet name="LOT N°2" sheetId="3" r:id="rId3"/>
    <sheet name="rés2" sheetId="4" r:id="rId4"/>
    <sheet name="réglement de consultation" sheetId="5" r:id="rId5"/>
  </sheets>
  <definedNames>
    <definedName name="_xlnm.Print_Area" localSheetId="0">'LOT N°1'!$A$1:$I$91</definedName>
    <definedName name="_xlnm.Print_Area" localSheetId="2">'LOT N°2'!$A$1:$I$53</definedName>
    <definedName name="_xlnm.Print_Area" localSheetId="4">'réglement de consultation'!$A$1:$H$101</definedName>
  </definedNames>
  <calcPr fullCalcOnLoad="1"/>
</workbook>
</file>

<file path=xl/sharedStrings.xml><?xml version="1.0" encoding="utf-8"?>
<sst xmlns="http://schemas.openxmlformats.org/spreadsheetml/2006/main" count="328" uniqueCount="192">
  <si>
    <t>PU HT</t>
  </si>
  <si>
    <t>TVA</t>
  </si>
  <si>
    <t>PU TTC</t>
  </si>
  <si>
    <t>TOTAL TTC
mini</t>
  </si>
  <si>
    <t>LOT N° 1:</t>
  </si>
  <si>
    <t>Identification du candidat</t>
  </si>
  <si>
    <t>Désignation</t>
  </si>
  <si>
    <t>Marque</t>
  </si>
  <si>
    <t>Unité 
de mesure</t>
  </si>
  <si>
    <t>Observations</t>
  </si>
  <si>
    <t>SIGNATURE DU CANDIDAT</t>
  </si>
  <si>
    <t>unité</t>
  </si>
  <si>
    <t>kg</t>
  </si>
  <si>
    <t>MARCHE :</t>
  </si>
  <si>
    <t>ANNEE :</t>
  </si>
  <si>
    <t>REGLEMENT GENERAL DE LA CONSULTATION DES OFFRES</t>
  </si>
  <si>
    <t>*</t>
  </si>
  <si>
    <t>Date de la publication de la consultation</t>
  </si>
  <si>
    <t>Date limite de dépôt des offres</t>
  </si>
  <si>
    <t>Conditions de soumissions</t>
  </si>
  <si>
    <t>Les tableaux relatifs aux soumissions figurant dans le présent appel d'offres, devront être remplis,</t>
  </si>
  <si>
    <t xml:space="preserve">signés, pour chacun des lots, et comprendre le cachet de l'entreprise. Tout tableau rempli de </t>
  </si>
  <si>
    <t>manière incomplète ne sera pas pris en compte, et toute erreur de calcul sera susceptible d'être</t>
  </si>
  <si>
    <t>éliminatoire pour le candidat.</t>
  </si>
  <si>
    <t>Information des candidats</t>
  </si>
  <si>
    <t>Les candidats non retenus seront alertés par courrier simple dans les 15 jours qui suivront la date</t>
  </si>
  <si>
    <t>Conditions relatives aux livraisons</t>
  </si>
  <si>
    <t>s'engager à assurer au minimum 2 journées de livraisons par semaine, en fonction des commandes</t>
  </si>
  <si>
    <t>récapitulatif des jours et heures durant lesquels ils sont susceptibles de livrer l'établissement.</t>
  </si>
  <si>
    <t>Respect mutuel des engagements des parties au marché</t>
  </si>
  <si>
    <t>l'appel d'offres. Les candidats retenus devront de leur côté, sous peine de nullité du marché et de</t>
  </si>
  <si>
    <t>pénalités qui leur seraient infligées en vertu du code des marchés publics, respecter leurs enga-</t>
  </si>
  <si>
    <t>et les conditions de livraisons sur lesquels ils se sont engagés.</t>
  </si>
  <si>
    <t>page 1</t>
  </si>
  <si>
    <t>Critères relatifs à l'examen des offres</t>
  </si>
  <si>
    <t>Les critères, ci-dessous énumérés, vont servir à déterminer le candidat retenu pour chaque lot de</t>
  </si>
  <si>
    <t>produits:</t>
  </si>
  <si>
    <t>Qualité des produits</t>
  </si>
  <si>
    <t>Prix</t>
  </si>
  <si>
    <t>Qualités des conditions de livraisons</t>
  </si>
  <si>
    <t>( délai, respect des dates….)</t>
  </si>
  <si>
    <t>REGLEMENT PARTICULIER DE LA CONSULTATION RELATIF AUX PRODUITS ALIMENTAIRES</t>
  </si>
  <si>
    <t>Conditions de soumissions aux lots proposés dans les tableaux annexés</t>
  </si>
  <si>
    <t xml:space="preserve">Les candidats sont informés qu'ils peuvent soumissionner à un des </t>
  </si>
  <si>
    <t>lots compo-</t>
  </si>
  <si>
    <t xml:space="preserve">sant le présent appel d'offres. La soumission, pour être valable, devra porter sur l'ensemble des </t>
  </si>
  <si>
    <t>produits composant un lot.</t>
  </si>
  <si>
    <t>Composition des lots du marché</t>
  </si>
  <si>
    <t>Le présent marché se compose respectivement  de</t>
  </si>
  <si>
    <t>lots homogènes de produits</t>
  </si>
  <si>
    <t>alimentaires dont les intitulés sont les suivants:</t>
  </si>
  <si>
    <t>Tableau de soumission</t>
  </si>
  <si>
    <t>Chaque tableau de soumission à remplir par le fournisseur, précise les quantités minimales que le</t>
  </si>
  <si>
    <t>. Les fournisseurs devront</t>
  </si>
  <si>
    <t>mentionner la marque du produit, son origine, et faire figurer les prix unitaires HT et TTC.</t>
  </si>
  <si>
    <t>Le présent marché est conclu pour une année à prix fermes.</t>
  </si>
  <si>
    <t>Tableau de recensement des besoins à compléter par le candidat</t>
  </si>
  <si>
    <t>. Chaque tableau correspond à un ensemble de produits homogènes constituant un</t>
  </si>
  <si>
    <t>lot identifié, et est à remplir de manière complète par les candidats.</t>
  </si>
  <si>
    <t>page 2</t>
  </si>
  <si>
    <t>gements relatifs aux marques des produits pour lesquels ils ont été retenus, ainsi que sur les prix</t>
  </si>
  <si>
    <t>PROCEDURE</t>
  </si>
  <si>
    <t>Respect
de la 
procédure</t>
  </si>
  <si>
    <t>Respect du délai de 
dépôt des candidatures</t>
  </si>
  <si>
    <t>Rang</t>
  </si>
  <si>
    <t>NOTE GENERALE:</t>
  </si>
  <si>
    <t>RANG GENERAL:</t>
  </si>
  <si>
    <t>NOMBRE  DE 
CANDIDATS</t>
  </si>
  <si>
    <t>Qualité</t>
  </si>
  <si>
    <t>Livraison</t>
  </si>
  <si>
    <t>MAXI</t>
  </si>
  <si>
    <t xml:space="preserve">Identification du candidat
</t>
  </si>
  <si>
    <t xml:space="preserve">Brocolis </t>
  </si>
  <si>
    <t>Carottes rondelles</t>
  </si>
  <si>
    <t>Champignons Paris emincés</t>
  </si>
  <si>
    <t>Choux Bruxelles</t>
  </si>
  <si>
    <t>Unité</t>
  </si>
  <si>
    <t xml:space="preserve">Cube de poisson blanc </t>
  </si>
  <si>
    <t>Moules décoquillées sac de 1kg</t>
  </si>
  <si>
    <t>MARCHE
Surgeles</t>
  </si>
  <si>
    <t>SALE</t>
  </si>
  <si>
    <t xml:space="preserve">Beignet pomme </t>
  </si>
  <si>
    <t xml:space="preserve">LOT:2 </t>
  </si>
  <si>
    <r>
      <t xml:space="preserve">SURGELES  LOT N° 2
</t>
    </r>
    <r>
      <rPr>
        <b/>
        <i/>
        <sz val="10"/>
        <rFont val="Arial"/>
        <family val="2"/>
      </rPr>
      <t>(SUCRE  )</t>
    </r>
  </si>
  <si>
    <t>SURGELES</t>
  </si>
  <si>
    <t>LOT N°2 : SUCRE</t>
  </si>
  <si>
    <t>Nem's Prefrit</t>
  </si>
  <si>
    <t>2015
page 1</t>
  </si>
  <si>
    <t xml:space="preserve"> </t>
  </si>
  <si>
    <t>Barre glacée diverses</t>
  </si>
  <si>
    <t>Cône glacé divers parfums</t>
  </si>
  <si>
    <t>Toute demande d'information relative à ladite soumission,  doit</t>
  </si>
  <si>
    <t>Salsifis coupés</t>
  </si>
  <si>
    <t>Pomme de terre rissolée</t>
  </si>
  <si>
    <t>Paupiette de veau</t>
  </si>
  <si>
    <t>Cordon bleu</t>
  </si>
  <si>
    <t xml:space="preserve"> Ail sachet de 250gr emincé</t>
  </si>
  <si>
    <t>Echalotes émincées 250gr</t>
  </si>
  <si>
    <t>Egréné de bœuf VBF 15% MG</t>
  </si>
  <si>
    <t>Macédoine de légumes</t>
  </si>
  <si>
    <t>Besoins annuels à titre indicatif</t>
  </si>
  <si>
    <t>TOTAL TTC besoins annuels</t>
  </si>
  <si>
    <t>Beignet chocolat noisette</t>
  </si>
  <si>
    <t>Brochette de porc provençale</t>
  </si>
  <si>
    <t>Calamars à la romaine</t>
  </si>
  <si>
    <t>Chausson aux pommes</t>
  </si>
  <si>
    <t>Cheesburger</t>
  </si>
  <si>
    <t>Choux fleur</t>
  </si>
  <si>
    <t>Cocktail de fruits rouges</t>
  </si>
  <si>
    <t>Coquilles Saint-Jacques</t>
  </si>
  <si>
    <t>Crevettes cuites décortiquées</t>
  </si>
  <si>
    <t>Crevettes nordiques entières</t>
  </si>
  <si>
    <t>Croissant au jambon</t>
  </si>
  <si>
    <t>Croque monsieur</t>
  </si>
  <si>
    <t>Dos de colin</t>
  </si>
  <si>
    <t>Encornets</t>
  </si>
  <si>
    <t>Epinards palets branches</t>
  </si>
  <si>
    <t>Filet de colin meunière</t>
  </si>
  <si>
    <t>Filet de colin / lieu</t>
  </si>
  <si>
    <t>Filet de merlu</t>
  </si>
  <si>
    <t>Filet de perche</t>
  </si>
  <si>
    <t>Filet de saumon</t>
  </si>
  <si>
    <t xml:space="preserve">Flageolets </t>
  </si>
  <si>
    <t>Fond de pizza tomaté</t>
  </si>
  <si>
    <t>Galette des rois</t>
  </si>
  <si>
    <t>Friand au fromage</t>
  </si>
  <si>
    <t>Friand à la viande</t>
  </si>
  <si>
    <t>Coq en morceaux</t>
  </si>
  <si>
    <t>Cuisse de lapin</t>
  </si>
  <si>
    <t>Râble de lapin</t>
  </si>
  <si>
    <t>Gnocchi de pommes de terre</t>
  </si>
  <si>
    <t xml:space="preserve">Haricots beurre </t>
  </si>
  <si>
    <t>Haricot vert extra fin</t>
  </si>
  <si>
    <t>Jardinière de légumes</t>
  </si>
  <si>
    <t>Lasagnes bolognaise</t>
  </si>
  <si>
    <t>Légumes pour couscous</t>
  </si>
  <si>
    <t>Mélange forestier</t>
  </si>
  <si>
    <t xml:space="preserve">Moules  </t>
  </si>
  <si>
    <t>Oignons blancs</t>
  </si>
  <si>
    <t xml:space="preserve">Pâte feuilletée </t>
  </si>
  <si>
    <t>Paupiette du pêcheur</t>
  </si>
  <si>
    <t>Persil en sachet de 250gr</t>
  </si>
  <si>
    <t>Petits pois carottes</t>
  </si>
  <si>
    <t>Poelée de légumes BIO</t>
  </si>
  <si>
    <t>Poireaux</t>
  </si>
  <si>
    <t>Poisson pâné citronné</t>
  </si>
  <si>
    <t>Poivron rouge</t>
  </si>
  <si>
    <t>Pommes rosti</t>
  </si>
  <si>
    <t>Potatoes burger</t>
  </si>
  <si>
    <t>Printanière de légumes</t>
  </si>
  <si>
    <t>Quenelles de brochet</t>
  </si>
  <si>
    <t>Quiche lorraine individuelle</t>
  </si>
  <si>
    <t>Légumes ratatouille</t>
  </si>
  <si>
    <t>Steack haché 100% muscle</t>
  </si>
  <si>
    <t>Steack haché VBF</t>
  </si>
  <si>
    <t>Surimi en bâtonnet</t>
  </si>
  <si>
    <t>Foie de volailles</t>
  </si>
  <si>
    <t>boîte</t>
  </si>
  <si>
    <t>Guacamole en 500g</t>
  </si>
  <si>
    <t>MARCHE n° 5 SURGELES</t>
  </si>
  <si>
    <t>sucré</t>
  </si>
  <si>
    <t>Collège Frédéric Chopin</t>
  </si>
  <si>
    <t>7 Avenue de l'Europe</t>
  </si>
  <si>
    <t>BP 11</t>
  </si>
  <si>
    <t>36140 AIGURANDE</t>
  </si>
  <si>
    <t>à 18h dernier délai , le cachet de la poste faisant foi,</t>
  </si>
  <si>
    <t>d'examen des offres. Les candidats retenus seront quant à eux prévenus par courrier simple</t>
  </si>
  <si>
    <t>10 jours au moins avant le début des livraisons.</t>
  </si>
  <si>
    <t>Les livraisons devront être effectuées du Lundi au Vendredi, de 7h00 à 9h30. Les candidats devront</t>
  </si>
  <si>
    <t xml:space="preserve">passées par le collège, et joindre impérativement, sous peine de nullité de leur offre, un tableau </t>
  </si>
  <si>
    <t>être faite auprès de  Monsieur LACOUR Florent - chef de cuisines au 02 54 06 31 59</t>
  </si>
  <si>
    <t>LOT N°1 : SALE</t>
  </si>
  <si>
    <t>collège s'engage à commander entre le</t>
  </si>
  <si>
    <t>Les tableaux joints en annexe recensent les besoins du collège en produits au titre de l'année</t>
  </si>
  <si>
    <t>Le collège s'engage à respecter  le volume des quantités annuelles des produits mentionnés à</t>
  </si>
  <si>
    <t>Cervelas orloff</t>
  </si>
  <si>
    <t>Gaufre de Bruxelles</t>
  </si>
  <si>
    <t>Rissolette de porc</t>
  </si>
  <si>
    <t>Escalope de dinde viennoise</t>
  </si>
  <si>
    <t>Présence de tous les documents remplis, signés avec cachet société (polices d'assurance, horaires livraison, fiches techniques, cahier des CCAP, règlement général visé)</t>
  </si>
  <si>
    <t>Evaluation des 
offres</t>
  </si>
  <si>
    <t>note de 0 à 10</t>
  </si>
  <si>
    <t>pièces manquantes</t>
  </si>
  <si>
    <t>pièces manquantes ou observations</t>
  </si>
  <si>
    <r>
      <t xml:space="preserve">SURGELES  LOT N° 1
</t>
    </r>
    <r>
      <rPr>
        <b/>
        <i/>
        <sz val="14"/>
        <rFont val="Arial"/>
        <family val="2"/>
      </rPr>
      <t>(SALE)</t>
    </r>
  </si>
  <si>
    <t>MARCHE 5</t>
  </si>
  <si>
    <t>TOTAL TTC</t>
  </si>
  <si>
    <t>2016
page 2</t>
  </si>
  <si>
    <t>coeff  x  40%</t>
  </si>
  <si>
    <t>coeff  x  20%</t>
  </si>
  <si>
    <t>en recommandé avec accusé de réception ou par mail à sabine,declercq@ac-orleans-tours.fr</t>
  </si>
  <si>
    <t>01/01/2016 et le 31/12/2016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</si>
</sst>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0.000"/>
    <numFmt numFmtId="183" formatCode="0.00000"/>
    <numFmt numFmtId="184" formatCode="#,##0.00000"/>
    <numFmt numFmtId="185" formatCode="0.0000"/>
    <numFmt numFmtId="186" formatCode="#,##0.00\ &quot;€&quot;"/>
    <numFmt numFmtId="187" formatCode="#,##0.00\ _€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0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right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4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 wrapText="1"/>
    </xf>
    <xf numFmtId="0" fontId="31" fillId="4" borderId="19" xfId="0" applyFont="1" applyFill="1" applyBorder="1" applyAlignment="1">
      <alignment vertical="center"/>
    </xf>
    <xf numFmtId="0" fontId="31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" fillId="8" borderId="0" xfId="0" applyFont="1" applyFill="1" applyAlignment="1">
      <alignment horizontal="left"/>
    </xf>
    <xf numFmtId="14" fontId="1" fillId="8" borderId="0" xfId="0" applyNumberFormat="1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0" fillId="4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186" fontId="32" fillId="0" borderId="0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4" fontId="33" fillId="0" borderId="24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6" fontId="3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4" fontId="3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34" fillId="0" borderId="18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" fontId="33" fillId="0" borderId="15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8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8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95250</xdr:rowOff>
    </xdr:from>
    <xdr:to>
      <xdr:col>0</xdr:col>
      <xdr:colOff>457200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7200" y="5905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571500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33575" y="6191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85725</xdr:rowOff>
    </xdr:from>
    <xdr:to>
      <xdr:col>10</xdr:col>
      <xdr:colOff>1152525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1706225" y="24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53</xdr:row>
      <xdr:rowOff>76200</xdr:rowOff>
    </xdr:from>
    <xdr:to>
      <xdr:col>1</xdr:col>
      <xdr:colOff>657225</xdr:colOff>
      <xdr:row>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8658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54</xdr:row>
      <xdr:rowOff>76200</xdr:rowOff>
    </xdr:from>
    <xdr:to>
      <xdr:col>1</xdr:col>
      <xdr:colOff>657225</xdr:colOff>
      <xdr:row>54</xdr:row>
      <xdr:rowOff>76200</xdr:rowOff>
    </xdr:to>
    <xdr:sp>
      <xdr:nvSpPr>
        <xdr:cNvPr id="2" name="Line 2"/>
        <xdr:cNvSpPr>
          <a:spLocks/>
        </xdr:cNvSpPr>
      </xdr:nvSpPr>
      <xdr:spPr>
        <a:xfrm>
          <a:off x="581025" y="8820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55</xdr:row>
      <xdr:rowOff>76200</xdr:rowOff>
    </xdr:from>
    <xdr:to>
      <xdr:col>1</xdr:col>
      <xdr:colOff>657225</xdr:colOff>
      <xdr:row>55</xdr:row>
      <xdr:rowOff>76200</xdr:rowOff>
    </xdr:to>
    <xdr:sp>
      <xdr:nvSpPr>
        <xdr:cNvPr id="3" name="Line 3"/>
        <xdr:cNvSpPr>
          <a:spLocks/>
        </xdr:cNvSpPr>
      </xdr:nvSpPr>
      <xdr:spPr>
        <a:xfrm>
          <a:off x="581025" y="8982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79</xdr:row>
      <xdr:rowOff>76200</xdr:rowOff>
    </xdr:from>
    <xdr:to>
      <xdr:col>1</xdr:col>
      <xdr:colOff>657225</xdr:colOff>
      <xdr:row>79</xdr:row>
      <xdr:rowOff>76200</xdr:rowOff>
    </xdr:to>
    <xdr:sp>
      <xdr:nvSpPr>
        <xdr:cNvPr id="4" name="Line 4"/>
        <xdr:cNvSpPr>
          <a:spLocks/>
        </xdr:cNvSpPr>
      </xdr:nvSpPr>
      <xdr:spPr>
        <a:xfrm>
          <a:off x="581025" y="12868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80</xdr:row>
      <xdr:rowOff>76200</xdr:rowOff>
    </xdr:from>
    <xdr:to>
      <xdr:col>1</xdr:col>
      <xdr:colOff>657225</xdr:colOff>
      <xdr:row>80</xdr:row>
      <xdr:rowOff>76200</xdr:rowOff>
    </xdr:to>
    <xdr:sp>
      <xdr:nvSpPr>
        <xdr:cNvPr id="5" name="Line 5"/>
        <xdr:cNvSpPr>
          <a:spLocks/>
        </xdr:cNvSpPr>
      </xdr:nvSpPr>
      <xdr:spPr>
        <a:xfrm>
          <a:off x="581025" y="13030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91"/>
  <sheetViews>
    <sheetView zoomScale="200" zoomScaleNormal="200" zoomScaleSheetLayoutView="75" zoomScalePageLayoutView="0" workbookViewId="0" topLeftCell="A79">
      <selection activeCell="I60" sqref="I60"/>
    </sheetView>
  </sheetViews>
  <sheetFormatPr defaultColWidth="11.421875" defaultRowHeight="12.75"/>
  <cols>
    <col min="1" max="1" width="31.28125" style="1" customWidth="1"/>
    <col min="2" max="2" width="9.421875" style="3" customWidth="1"/>
    <col min="3" max="3" width="9.28125" style="10" customWidth="1"/>
    <col min="4" max="4" width="12.421875" style="10" customWidth="1"/>
    <col min="5" max="5" width="8.421875" style="42" customWidth="1"/>
    <col min="6" max="6" width="5.28125" style="10" customWidth="1"/>
    <col min="7" max="7" width="10.421875" style="42" customWidth="1"/>
    <col min="8" max="8" width="10.28125" style="42" customWidth="1"/>
    <col min="9" max="9" width="14.28125" style="10" customWidth="1"/>
    <col min="10" max="16384" width="11.421875" style="1" customWidth="1"/>
  </cols>
  <sheetData>
    <row r="1" spans="1:9" s="2" customFormat="1" ht="17.25" customHeight="1">
      <c r="A1" s="102" t="s">
        <v>159</v>
      </c>
      <c r="B1" s="109" t="s">
        <v>4</v>
      </c>
      <c r="C1" s="105" t="s">
        <v>80</v>
      </c>
      <c r="D1" s="106"/>
      <c r="E1" s="109" t="s">
        <v>5</v>
      </c>
      <c r="F1" s="106"/>
      <c r="G1" s="106"/>
      <c r="H1" s="106"/>
      <c r="I1" s="99" t="s">
        <v>87</v>
      </c>
    </row>
    <row r="2" spans="1:9" s="2" customFormat="1" ht="18" customHeight="1">
      <c r="A2" s="103"/>
      <c r="B2" s="110"/>
      <c r="C2" s="107"/>
      <c r="D2" s="107"/>
      <c r="E2" s="110"/>
      <c r="F2" s="107"/>
      <c r="G2" s="107"/>
      <c r="H2" s="107"/>
      <c r="I2" s="100"/>
    </row>
    <row r="3" spans="1:9" s="2" customFormat="1" ht="8.25" customHeight="1" thickBot="1">
      <c r="A3" s="104"/>
      <c r="B3" s="111"/>
      <c r="C3" s="108"/>
      <c r="D3" s="108"/>
      <c r="E3" s="111"/>
      <c r="F3" s="108"/>
      <c r="G3" s="108"/>
      <c r="H3" s="108"/>
      <c r="I3" s="101"/>
    </row>
    <row r="4" spans="1:9" s="5" customFormat="1" ht="39" customHeight="1" thickBot="1">
      <c r="A4" s="8" t="s">
        <v>6</v>
      </c>
      <c r="B4" s="8" t="s">
        <v>7</v>
      </c>
      <c r="C4" s="9" t="s">
        <v>8</v>
      </c>
      <c r="D4" s="9" t="s">
        <v>100</v>
      </c>
      <c r="E4" s="51" t="s">
        <v>0</v>
      </c>
      <c r="F4" s="8" t="s">
        <v>1</v>
      </c>
      <c r="G4" s="51" t="s">
        <v>2</v>
      </c>
      <c r="H4" s="56" t="s">
        <v>101</v>
      </c>
      <c r="I4" s="8" t="s">
        <v>9</v>
      </c>
    </row>
    <row r="5" spans="1:9" ht="19.5" customHeight="1">
      <c r="A5" s="57" t="s">
        <v>96</v>
      </c>
      <c r="B5" s="32"/>
      <c r="C5" s="32" t="s">
        <v>12</v>
      </c>
      <c r="D5" s="33">
        <v>6</v>
      </c>
      <c r="E5" s="52"/>
      <c r="F5" s="32">
        <v>5.5</v>
      </c>
      <c r="G5" s="52">
        <f>E5*F5%+E5</f>
        <v>0</v>
      </c>
      <c r="H5" s="52">
        <f>G5*D5</f>
        <v>0</v>
      </c>
      <c r="I5" s="45"/>
    </row>
    <row r="6" spans="1:9" ht="19.5" customHeight="1">
      <c r="A6" s="58" t="s">
        <v>103</v>
      </c>
      <c r="B6" s="30"/>
      <c r="C6" s="30" t="s">
        <v>12</v>
      </c>
      <c r="D6" s="31">
        <v>56</v>
      </c>
      <c r="E6" s="53"/>
      <c r="F6" s="30">
        <v>5.5</v>
      </c>
      <c r="G6" s="53">
        <f aca="true" t="shared" si="0" ref="G6:G51">E6*F6%+E6</f>
        <v>0</v>
      </c>
      <c r="H6" s="53">
        <f aca="true" t="shared" si="1" ref="H6:H51">G6*D6</f>
        <v>0</v>
      </c>
      <c r="I6" s="47"/>
    </row>
    <row r="7" spans="1:9" ht="19.5" customHeight="1">
      <c r="A7" s="58" t="s">
        <v>72</v>
      </c>
      <c r="B7" s="30"/>
      <c r="C7" s="30" t="s">
        <v>12</v>
      </c>
      <c r="D7" s="31">
        <v>12</v>
      </c>
      <c r="E7" s="53"/>
      <c r="F7" s="30">
        <v>5.5</v>
      </c>
      <c r="G7" s="53">
        <f t="shared" si="0"/>
        <v>0</v>
      </c>
      <c r="H7" s="53">
        <f t="shared" si="1"/>
        <v>0</v>
      </c>
      <c r="I7" s="47"/>
    </row>
    <row r="8" spans="1:9" ht="19.5" customHeight="1">
      <c r="A8" s="58" t="s">
        <v>104</v>
      </c>
      <c r="B8" s="30"/>
      <c r="C8" s="30" t="s">
        <v>12</v>
      </c>
      <c r="D8" s="31">
        <v>20</v>
      </c>
      <c r="E8" s="53"/>
      <c r="F8" s="30">
        <v>5.5</v>
      </c>
      <c r="G8" s="53">
        <f t="shared" si="0"/>
        <v>0</v>
      </c>
      <c r="H8" s="53">
        <f t="shared" si="1"/>
        <v>0</v>
      </c>
      <c r="I8" s="47"/>
    </row>
    <row r="9" spans="1:9" ht="19.5" customHeight="1">
      <c r="A9" s="58" t="s">
        <v>73</v>
      </c>
      <c r="B9" s="30"/>
      <c r="C9" s="30" t="s">
        <v>12</v>
      </c>
      <c r="D9" s="31">
        <v>20</v>
      </c>
      <c r="E9" s="53"/>
      <c r="F9" s="30">
        <v>5.5</v>
      </c>
      <c r="G9" s="53">
        <f t="shared" si="0"/>
        <v>0</v>
      </c>
      <c r="H9" s="53">
        <f t="shared" si="1"/>
        <v>0</v>
      </c>
      <c r="I9" s="47"/>
    </row>
    <row r="10" spans="1:9" ht="19.5" customHeight="1">
      <c r="A10" s="58" t="s">
        <v>175</v>
      </c>
      <c r="B10" s="30"/>
      <c r="C10" s="30" t="s">
        <v>12</v>
      </c>
      <c r="D10" s="31">
        <v>16</v>
      </c>
      <c r="E10" s="53"/>
      <c r="F10" s="30">
        <v>5.5</v>
      </c>
      <c r="G10" s="53">
        <f>E10*F10%+E10</f>
        <v>0</v>
      </c>
      <c r="H10" s="53">
        <f>G10*D10</f>
        <v>0</v>
      </c>
      <c r="I10" s="47"/>
    </row>
    <row r="11" spans="1:9" ht="19.5" customHeight="1">
      <c r="A11" s="58" t="s">
        <v>74</v>
      </c>
      <c r="B11" s="30"/>
      <c r="C11" s="30" t="s">
        <v>12</v>
      </c>
      <c r="D11" s="31">
        <v>148</v>
      </c>
      <c r="E11" s="53"/>
      <c r="F11" s="30">
        <v>5.5</v>
      </c>
      <c r="G11" s="53">
        <f t="shared" si="0"/>
        <v>0</v>
      </c>
      <c r="H11" s="53">
        <f t="shared" si="1"/>
        <v>0</v>
      </c>
      <c r="I11" s="47"/>
    </row>
    <row r="12" spans="1:9" ht="19.5" customHeight="1">
      <c r="A12" s="58" t="s">
        <v>106</v>
      </c>
      <c r="B12" s="30"/>
      <c r="C12" s="30" t="s">
        <v>11</v>
      </c>
      <c r="D12" s="31">
        <v>384</v>
      </c>
      <c r="E12" s="53"/>
      <c r="F12" s="30">
        <v>5.5</v>
      </c>
      <c r="G12" s="53">
        <f t="shared" si="0"/>
        <v>0</v>
      </c>
      <c r="H12" s="53">
        <f t="shared" si="1"/>
        <v>0</v>
      </c>
      <c r="I12" s="47"/>
    </row>
    <row r="13" spans="1:9" ht="19.5" customHeight="1">
      <c r="A13" s="58" t="s">
        <v>75</v>
      </c>
      <c r="B13" s="30"/>
      <c r="C13" s="30" t="s">
        <v>12</v>
      </c>
      <c r="D13" s="31">
        <v>36</v>
      </c>
      <c r="E13" s="53"/>
      <c r="F13" s="30">
        <v>5.5</v>
      </c>
      <c r="G13" s="53">
        <f t="shared" si="0"/>
        <v>0</v>
      </c>
      <c r="H13" s="53">
        <f t="shared" si="1"/>
        <v>0</v>
      </c>
      <c r="I13" s="47"/>
    </row>
    <row r="14" spans="1:9" ht="19.5" customHeight="1">
      <c r="A14" s="58" t="s">
        <v>107</v>
      </c>
      <c r="B14" s="30"/>
      <c r="C14" s="30" t="s">
        <v>12</v>
      </c>
      <c r="D14" s="31">
        <v>106</v>
      </c>
      <c r="E14" s="53"/>
      <c r="F14" s="30">
        <v>5.5</v>
      </c>
      <c r="G14" s="53">
        <f t="shared" si="0"/>
        <v>0</v>
      </c>
      <c r="H14" s="53">
        <f t="shared" si="1"/>
        <v>0</v>
      </c>
      <c r="I14" s="47"/>
    </row>
    <row r="15" spans="1:9" ht="19.5" customHeight="1">
      <c r="A15" s="58" t="s">
        <v>127</v>
      </c>
      <c r="B15" s="30"/>
      <c r="C15" s="30" t="s">
        <v>12</v>
      </c>
      <c r="D15" s="31">
        <v>50</v>
      </c>
      <c r="E15" s="53"/>
      <c r="F15" s="30">
        <v>5.5</v>
      </c>
      <c r="G15" s="53">
        <f t="shared" si="0"/>
        <v>0</v>
      </c>
      <c r="H15" s="53">
        <f t="shared" si="1"/>
        <v>0</v>
      </c>
      <c r="I15" s="47"/>
    </row>
    <row r="16" spans="1:9" ht="19.5" customHeight="1">
      <c r="A16" s="58" t="s">
        <v>109</v>
      </c>
      <c r="B16" s="30"/>
      <c r="C16" s="30" t="s">
        <v>11</v>
      </c>
      <c r="D16" s="31">
        <v>128</v>
      </c>
      <c r="E16" s="53"/>
      <c r="F16" s="30">
        <v>5.5</v>
      </c>
      <c r="G16" s="53">
        <f t="shared" si="0"/>
        <v>0</v>
      </c>
      <c r="H16" s="53">
        <f t="shared" si="1"/>
        <v>0</v>
      </c>
      <c r="I16" s="47"/>
    </row>
    <row r="17" spans="1:9" ht="19.5" customHeight="1">
      <c r="A17" s="58" t="s">
        <v>95</v>
      </c>
      <c r="B17" s="30"/>
      <c r="C17" s="30" t="s">
        <v>12</v>
      </c>
      <c r="D17" s="31">
        <v>50</v>
      </c>
      <c r="E17" s="53"/>
      <c r="F17" s="30">
        <v>5.5</v>
      </c>
      <c r="G17" s="53">
        <f t="shared" si="0"/>
        <v>0</v>
      </c>
      <c r="H17" s="53">
        <f t="shared" si="1"/>
        <v>0</v>
      </c>
      <c r="I17" s="47"/>
    </row>
    <row r="18" spans="1:9" ht="19.5" customHeight="1">
      <c r="A18" s="58" t="s">
        <v>110</v>
      </c>
      <c r="B18" s="30"/>
      <c r="C18" s="30" t="s">
        <v>12</v>
      </c>
      <c r="D18" s="31">
        <v>9</v>
      </c>
      <c r="E18" s="53"/>
      <c r="F18" s="30">
        <v>5.5</v>
      </c>
      <c r="G18" s="53">
        <f t="shared" si="0"/>
        <v>0</v>
      </c>
      <c r="H18" s="53">
        <f t="shared" si="1"/>
        <v>0</v>
      </c>
      <c r="I18" s="47"/>
    </row>
    <row r="19" spans="1:9" ht="19.5" customHeight="1">
      <c r="A19" s="58" t="s">
        <v>111</v>
      </c>
      <c r="B19" s="31"/>
      <c r="C19" s="30" t="s">
        <v>12</v>
      </c>
      <c r="D19" s="31">
        <v>8</v>
      </c>
      <c r="E19" s="53"/>
      <c r="F19" s="30">
        <v>5.5</v>
      </c>
      <c r="G19" s="53">
        <f t="shared" si="0"/>
        <v>0</v>
      </c>
      <c r="H19" s="53">
        <f t="shared" si="1"/>
        <v>0</v>
      </c>
      <c r="I19" s="47"/>
    </row>
    <row r="20" spans="1:9" ht="19.5" customHeight="1">
      <c r="A20" s="58" t="s">
        <v>112</v>
      </c>
      <c r="B20" s="30"/>
      <c r="C20" s="30" t="s">
        <v>11</v>
      </c>
      <c r="D20" s="31">
        <v>128</v>
      </c>
      <c r="E20" s="53"/>
      <c r="F20" s="30">
        <v>5.5</v>
      </c>
      <c r="G20" s="53">
        <f t="shared" si="0"/>
        <v>0</v>
      </c>
      <c r="H20" s="53">
        <f t="shared" si="1"/>
        <v>0</v>
      </c>
      <c r="I20" s="47"/>
    </row>
    <row r="21" spans="1:9" ht="19.5" customHeight="1">
      <c r="A21" s="58" t="s">
        <v>113</v>
      </c>
      <c r="B21" s="30"/>
      <c r="C21" s="30" t="s">
        <v>11</v>
      </c>
      <c r="D21" s="31">
        <v>67</v>
      </c>
      <c r="E21" s="53"/>
      <c r="F21" s="30">
        <v>5.5</v>
      </c>
      <c r="G21" s="53">
        <f t="shared" si="0"/>
        <v>0</v>
      </c>
      <c r="H21" s="53">
        <f t="shared" si="1"/>
        <v>0</v>
      </c>
      <c r="I21" s="47"/>
    </row>
    <row r="22" spans="1:9" ht="19.5" customHeight="1">
      <c r="A22" s="58" t="s">
        <v>77</v>
      </c>
      <c r="B22" s="30"/>
      <c r="C22" s="30" t="s">
        <v>12</v>
      </c>
      <c r="D22" s="31">
        <v>8</v>
      </c>
      <c r="E22" s="53"/>
      <c r="F22" s="30">
        <v>5.5</v>
      </c>
      <c r="G22" s="53">
        <f t="shared" si="0"/>
        <v>0</v>
      </c>
      <c r="H22" s="53">
        <f t="shared" si="1"/>
        <v>0</v>
      </c>
      <c r="I22" s="47"/>
    </row>
    <row r="23" spans="1:9" ht="19.5" customHeight="1">
      <c r="A23" s="58" t="s">
        <v>128</v>
      </c>
      <c r="B23" s="30"/>
      <c r="C23" s="30" t="s">
        <v>12</v>
      </c>
      <c r="D23" s="31">
        <v>25</v>
      </c>
      <c r="E23" s="53"/>
      <c r="F23" s="30">
        <v>5.5</v>
      </c>
      <c r="G23" s="53">
        <f t="shared" si="0"/>
        <v>0</v>
      </c>
      <c r="H23" s="53">
        <f t="shared" si="1"/>
        <v>0</v>
      </c>
      <c r="I23" s="47"/>
    </row>
    <row r="24" spans="1:9" ht="19.5" customHeight="1">
      <c r="A24" s="58" t="s">
        <v>114</v>
      </c>
      <c r="B24" s="30"/>
      <c r="C24" s="30" t="s">
        <v>12</v>
      </c>
      <c r="D24" s="31">
        <v>18</v>
      </c>
      <c r="E24" s="53"/>
      <c r="F24" s="30">
        <v>5.5</v>
      </c>
      <c r="G24" s="53">
        <f t="shared" si="0"/>
        <v>0</v>
      </c>
      <c r="H24" s="53">
        <f t="shared" si="1"/>
        <v>0</v>
      </c>
      <c r="I24" s="47"/>
    </row>
    <row r="25" spans="1:9" ht="19.5" customHeight="1">
      <c r="A25" s="58" t="s">
        <v>97</v>
      </c>
      <c r="B25" s="30"/>
      <c r="C25" s="30" t="s">
        <v>12</v>
      </c>
      <c r="D25" s="31">
        <v>3.6</v>
      </c>
      <c r="E25" s="53"/>
      <c r="F25" s="30">
        <v>5.5</v>
      </c>
      <c r="G25" s="53">
        <f t="shared" si="0"/>
        <v>0</v>
      </c>
      <c r="H25" s="53">
        <f t="shared" si="1"/>
        <v>0</v>
      </c>
      <c r="I25" s="47"/>
    </row>
    <row r="26" spans="1:9" ht="19.5" customHeight="1">
      <c r="A26" s="58" t="s">
        <v>115</v>
      </c>
      <c r="B26" s="30"/>
      <c r="C26" s="30" t="s">
        <v>12</v>
      </c>
      <c r="D26" s="31">
        <v>1.6</v>
      </c>
      <c r="E26" s="53"/>
      <c r="F26" s="30">
        <v>5.5</v>
      </c>
      <c r="G26" s="53">
        <f t="shared" si="0"/>
        <v>0</v>
      </c>
      <c r="H26" s="53">
        <f t="shared" si="1"/>
        <v>0</v>
      </c>
      <c r="I26" s="47"/>
    </row>
    <row r="27" spans="1:9" ht="19.5" customHeight="1">
      <c r="A27" s="58" t="s">
        <v>98</v>
      </c>
      <c r="B27" s="30"/>
      <c r="C27" s="30" t="s">
        <v>12</v>
      </c>
      <c r="D27" s="31">
        <v>51</v>
      </c>
      <c r="E27" s="53"/>
      <c r="F27" s="30">
        <v>5.5</v>
      </c>
      <c r="G27" s="53">
        <f t="shared" si="0"/>
        <v>0</v>
      </c>
      <c r="H27" s="53">
        <f t="shared" si="1"/>
        <v>0</v>
      </c>
      <c r="I27" s="47"/>
    </row>
    <row r="28" spans="1:9" ht="18" customHeight="1">
      <c r="A28" s="58" t="s">
        <v>116</v>
      </c>
      <c r="B28" s="30"/>
      <c r="C28" s="30" t="s">
        <v>12</v>
      </c>
      <c r="D28" s="31">
        <v>28</v>
      </c>
      <c r="E28" s="53"/>
      <c r="F28" s="30">
        <v>5.5</v>
      </c>
      <c r="G28" s="53">
        <f t="shared" si="0"/>
        <v>0</v>
      </c>
      <c r="H28" s="53">
        <f t="shared" si="1"/>
        <v>0</v>
      </c>
      <c r="I28" s="47"/>
    </row>
    <row r="29" spans="1:9" ht="18" customHeight="1">
      <c r="A29" s="58" t="s">
        <v>178</v>
      </c>
      <c r="B29" s="30"/>
      <c r="C29" s="30" t="s">
        <v>12</v>
      </c>
      <c r="D29" s="31">
        <v>60</v>
      </c>
      <c r="E29" s="53"/>
      <c r="F29" s="30">
        <v>5.5</v>
      </c>
      <c r="G29" s="53">
        <f t="shared" si="0"/>
        <v>0</v>
      </c>
      <c r="H29" s="53">
        <f t="shared" si="1"/>
        <v>0</v>
      </c>
      <c r="I29" s="47"/>
    </row>
    <row r="30" spans="1:9" ht="19.5" customHeight="1">
      <c r="A30" s="58" t="s">
        <v>117</v>
      </c>
      <c r="B30" s="30"/>
      <c r="C30" s="30" t="s">
        <v>12</v>
      </c>
      <c r="D30" s="31">
        <v>12</v>
      </c>
      <c r="E30" s="53"/>
      <c r="F30" s="30">
        <v>5.5</v>
      </c>
      <c r="G30" s="53">
        <f t="shared" si="0"/>
        <v>0</v>
      </c>
      <c r="H30" s="53">
        <f t="shared" si="1"/>
        <v>0</v>
      </c>
      <c r="I30" s="47"/>
    </row>
    <row r="31" spans="1:9" ht="19.5" customHeight="1">
      <c r="A31" s="58" t="s">
        <v>118</v>
      </c>
      <c r="B31" s="30"/>
      <c r="C31" s="30" t="s">
        <v>12</v>
      </c>
      <c r="D31" s="31">
        <v>77</v>
      </c>
      <c r="E31" s="53"/>
      <c r="F31" s="30">
        <v>5.5</v>
      </c>
      <c r="G31" s="53">
        <f t="shared" si="0"/>
        <v>0</v>
      </c>
      <c r="H31" s="53">
        <f t="shared" si="1"/>
        <v>0</v>
      </c>
      <c r="I31" s="47"/>
    </row>
    <row r="32" spans="1:9" ht="19.5" customHeight="1">
      <c r="A32" s="58" t="s">
        <v>119</v>
      </c>
      <c r="B32" s="30"/>
      <c r="C32" s="30" t="s">
        <v>12</v>
      </c>
      <c r="D32" s="31">
        <v>16</v>
      </c>
      <c r="E32" s="53"/>
      <c r="F32" s="30">
        <v>5.5</v>
      </c>
      <c r="G32" s="53">
        <f t="shared" si="0"/>
        <v>0</v>
      </c>
      <c r="H32" s="53">
        <f t="shared" si="1"/>
        <v>0</v>
      </c>
      <c r="I32" s="47"/>
    </row>
    <row r="33" spans="1:9" ht="19.5" customHeight="1">
      <c r="A33" s="58" t="s">
        <v>120</v>
      </c>
      <c r="B33" s="30"/>
      <c r="C33" s="30" t="s">
        <v>12</v>
      </c>
      <c r="D33" s="31">
        <v>18</v>
      </c>
      <c r="E33" s="53"/>
      <c r="F33" s="30">
        <v>5.5</v>
      </c>
      <c r="G33" s="53">
        <f t="shared" si="0"/>
        <v>0</v>
      </c>
      <c r="H33" s="53">
        <f t="shared" si="1"/>
        <v>0</v>
      </c>
      <c r="I33" s="47"/>
    </row>
    <row r="34" spans="1:9" ht="19.5" customHeight="1">
      <c r="A34" s="58" t="s">
        <v>121</v>
      </c>
      <c r="B34" s="30"/>
      <c r="C34" s="30" t="s">
        <v>12</v>
      </c>
      <c r="D34" s="31">
        <v>57</v>
      </c>
      <c r="E34" s="53"/>
      <c r="F34" s="30">
        <v>5.5</v>
      </c>
      <c r="G34" s="53">
        <f t="shared" si="0"/>
        <v>0</v>
      </c>
      <c r="H34" s="53">
        <f t="shared" si="1"/>
        <v>0</v>
      </c>
      <c r="I34" s="47"/>
    </row>
    <row r="35" spans="1:9" ht="19.5" customHeight="1">
      <c r="A35" s="58" t="s">
        <v>122</v>
      </c>
      <c r="B35" s="30"/>
      <c r="C35" s="30" t="s">
        <v>12</v>
      </c>
      <c r="D35" s="31">
        <v>12</v>
      </c>
      <c r="E35" s="53"/>
      <c r="F35" s="30">
        <v>5.5</v>
      </c>
      <c r="G35" s="53">
        <f t="shared" si="0"/>
        <v>0</v>
      </c>
      <c r="H35" s="53">
        <f t="shared" si="1"/>
        <v>0</v>
      </c>
      <c r="I35" s="47"/>
    </row>
    <row r="36" spans="1:9" ht="19.5" customHeight="1">
      <c r="A36" s="58" t="s">
        <v>156</v>
      </c>
      <c r="B36" s="30"/>
      <c r="C36" s="30" t="s">
        <v>12</v>
      </c>
      <c r="D36" s="31">
        <v>6</v>
      </c>
      <c r="E36" s="53"/>
      <c r="F36" s="30">
        <v>5.5</v>
      </c>
      <c r="G36" s="53">
        <f t="shared" si="0"/>
        <v>0</v>
      </c>
      <c r="H36" s="53">
        <f t="shared" si="1"/>
        <v>0</v>
      </c>
      <c r="I36" s="47"/>
    </row>
    <row r="37" spans="1:9" ht="19.5" customHeight="1">
      <c r="A37" s="58" t="s">
        <v>123</v>
      </c>
      <c r="B37" s="30"/>
      <c r="C37" s="30" t="s">
        <v>11</v>
      </c>
      <c r="D37" s="31">
        <v>102</v>
      </c>
      <c r="E37" s="53"/>
      <c r="F37" s="30">
        <v>5.5</v>
      </c>
      <c r="G37" s="53">
        <f t="shared" si="0"/>
        <v>0</v>
      </c>
      <c r="H37" s="53">
        <f t="shared" si="1"/>
        <v>0</v>
      </c>
      <c r="I37" s="47"/>
    </row>
    <row r="38" spans="1:9" ht="19.5" customHeight="1">
      <c r="A38" s="58" t="s">
        <v>125</v>
      </c>
      <c r="B38" s="30"/>
      <c r="C38" s="30" t="s">
        <v>11</v>
      </c>
      <c r="D38" s="31">
        <v>160</v>
      </c>
      <c r="E38" s="53"/>
      <c r="F38" s="30">
        <v>5.5</v>
      </c>
      <c r="G38" s="53">
        <f t="shared" si="0"/>
        <v>0</v>
      </c>
      <c r="H38" s="53">
        <f t="shared" si="1"/>
        <v>0</v>
      </c>
      <c r="I38" s="47"/>
    </row>
    <row r="39" spans="1:9" ht="19.5" customHeight="1">
      <c r="A39" s="58" t="s">
        <v>126</v>
      </c>
      <c r="B39" s="30"/>
      <c r="C39" s="30" t="s">
        <v>11</v>
      </c>
      <c r="D39" s="31">
        <v>160</v>
      </c>
      <c r="E39" s="53"/>
      <c r="F39" s="30">
        <v>5.5</v>
      </c>
      <c r="G39" s="53">
        <f t="shared" si="0"/>
        <v>0</v>
      </c>
      <c r="H39" s="53">
        <f t="shared" si="1"/>
        <v>0</v>
      </c>
      <c r="I39" s="47"/>
    </row>
    <row r="40" spans="1:9" ht="24" customHeight="1">
      <c r="A40" s="59" t="s">
        <v>130</v>
      </c>
      <c r="B40" s="30"/>
      <c r="C40" s="30" t="s">
        <v>12</v>
      </c>
      <c r="D40" s="31">
        <v>16</v>
      </c>
      <c r="E40" s="53"/>
      <c r="F40" s="30">
        <v>5.5</v>
      </c>
      <c r="G40" s="53">
        <f t="shared" si="0"/>
        <v>0</v>
      </c>
      <c r="H40" s="53">
        <f t="shared" si="1"/>
        <v>0</v>
      </c>
      <c r="I40" s="47"/>
    </row>
    <row r="41" spans="1:9" ht="24" customHeight="1">
      <c r="A41" s="59" t="s">
        <v>158</v>
      </c>
      <c r="B41" s="30"/>
      <c r="C41" s="30" t="s">
        <v>157</v>
      </c>
      <c r="D41" s="31">
        <v>2</v>
      </c>
      <c r="E41" s="53"/>
      <c r="F41" s="30">
        <v>5.5</v>
      </c>
      <c r="G41" s="53">
        <f>E41*F41%+E41</f>
        <v>0</v>
      </c>
      <c r="H41" s="53">
        <f>G41*D41</f>
        <v>0</v>
      </c>
      <c r="I41" s="47"/>
    </row>
    <row r="42" spans="1:9" ht="24" customHeight="1">
      <c r="A42" s="59" t="s">
        <v>131</v>
      </c>
      <c r="B42" s="30"/>
      <c r="C42" s="30" t="s">
        <v>12</v>
      </c>
      <c r="D42" s="31">
        <v>66</v>
      </c>
      <c r="E42" s="53"/>
      <c r="F42" s="30">
        <v>5.5</v>
      </c>
      <c r="G42" s="53">
        <f t="shared" si="0"/>
        <v>0</v>
      </c>
      <c r="H42" s="53">
        <f t="shared" si="1"/>
        <v>0</v>
      </c>
      <c r="I42" s="47"/>
    </row>
    <row r="43" spans="1:9" ht="24" customHeight="1">
      <c r="A43" s="59" t="s">
        <v>132</v>
      </c>
      <c r="B43" s="30" t="s">
        <v>88</v>
      </c>
      <c r="C43" s="30" t="s">
        <v>12</v>
      </c>
      <c r="D43" s="31">
        <v>102</v>
      </c>
      <c r="E43" s="53"/>
      <c r="F43" s="30">
        <v>5.5</v>
      </c>
      <c r="G43" s="53">
        <f t="shared" si="0"/>
        <v>0</v>
      </c>
      <c r="H43" s="53">
        <f t="shared" si="1"/>
        <v>0</v>
      </c>
      <c r="I43" s="47"/>
    </row>
    <row r="44" spans="1:9" ht="19.5" customHeight="1">
      <c r="A44" s="58" t="s">
        <v>133</v>
      </c>
      <c r="B44" s="30"/>
      <c r="C44" s="30" t="s">
        <v>12</v>
      </c>
      <c r="D44" s="31">
        <v>36</v>
      </c>
      <c r="E44" s="53"/>
      <c r="F44" s="30">
        <v>5.5</v>
      </c>
      <c r="G44" s="53">
        <f t="shared" si="0"/>
        <v>0</v>
      </c>
      <c r="H44" s="53">
        <f t="shared" si="1"/>
        <v>0</v>
      </c>
      <c r="I44" s="47"/>
    </row>
    <row r="45" spans="1:9" ht="19.5" customHeight="1">
      <c r="A45" s="58" t="s">
        <v>134</v>
      </c>
      <c r="B45" s="30"/>
      <c r="C45" s="30" t="s">
        <v>12</v>
      </c>
      <c r="D45" s="31">
        <v>43</v>
      </c>
      <c r="E45" s="53"/>
      <c r="F45" s="30">
        <v>5.5</v>
      </c>
      <c r="G45" s="53">
        <f t="shared" si="0"/>
        <v>0</v>
      </c>
      <c r="H45" s="53">
        <f t="shared" si="1"/>
        <v>0</v>
      </c>
      <c r="I45" s="47"/>
    </row>
    <row r="46" spans="1:9" ht="19.5" customHeight="1">
      <c r="A46" s="58" t="s">
        <v>135</v>
      </c>
      <c r="B46" s="30"/>
      <c r="C46" s="30" t="s">
        <v>12</v>
      </c>
      <c r="D46" s="31">
        <v>36</v>
      </c>
      <c r="E46" s="53"/>
      <c r="F46" s="30">
        <v>5.5</v>
      </c>
      <c r="G46" s="53">
        <f t="shared" si="0"/>
        <v>0</v>
      </c>
      <c r="H46" s="53">
        <f t="shared" si="1"/>
        <v>0</v>
      </c>
      <c r="I46" s="47"/>
    </row>
    <row r="47" spans="1:9" ht="19.5" customHeight="1">
      <c r="A47" s="58" t="s">
        <v>152</v>
      </c>
      <c r="B47" s="30"/>
      <c r="C47" s="30" t="s">
        <v>12</v>
      </c>
      <c r="D47" s="31">
        <v>12</v>
      </c>
      <c r="E47" s="53"/>
      <c r="F47" s="30">
        <v>5.5</v>
      </c>
      <c r="G47" s="53">
        <f t="shared" si="0"/>
        <v>0</v>
      </c>
      <c r="H47" s="53">
        <f t="shared" si="1"/>
        <v>0</v>
      </c>
      <c r="I47" s="47"/>
    </row>
    <row r="48" spans="1:9" ht="19.5" customHeight="1">
      <c r="A48" s="58" t="s">
        <v>99</v>
      </c>
      <c r="B48" s="30"/>
      <c r="C48" s="30" t="s">
        <v>12</v>
      </c>
      <c r="D48" s="31">
        <v>6</v>
      </c>
      <c r="E48" s="53"/>
      <c r="F48" s="30">
        <v>5.5</v>
      </c>
      <c r="G48" s="53">
        <f t="shared" si="0"/>
        <v>0</v>
      </c>
      <c r="H48" s="53">
        <f t="shared" si="1"/>
        <v>0</v>
      </c>
      <c r="I48" s="47"/>
    </row>
    <row r="49" spans="1:9" ht="19.5" customHeight="1">
      <c r="A49" s="58" t="s">
        <v>136</v>
      </c>
      <c r="B49" s="30"/>
      <c r="C49" s="30" t="s">
        <v>12</v>
      </c>
      <c r="D49" s="31">
        <v>12</v>
      </c>
      <c r="E49" s="53"/>
      <c r="F49" s="30">
        <v>5.5</v>
      </c>
      <c r="G49" s="53">
        <f t="shared" si="0"/>
        <v>0</v>
      </c>
      <c r="H49" s="53">
        <f t="shared" si="1"/>
        <v>0</v>
      </c>
      <c r="I49" s="47"/>
    </row>
    <row r="50" spans="1:9" ht="19.5" customHeight="1">
      <c r="A50" s="58" t="s">
        <v>137</v>
      </c>
      <c r="B50" s="30"/>
      <c r="C50" s="30" t="s">
        <v>12</v>
      </c>
      <c r="D50" s="31">
        <v>96</v>
      </c>
      <c r="E50" s="53"/>
      <c r="F50" s="30">
        <v>5.5</v>
      </c>
      <c r="G50" s="53">
        <f t="shared" si="0"/>
        <v>0</v>
      </c>
      <c r="H50" s="53">
        <f t="shared" si="1"/>
        <v>0</v>
      </c>
      <c r="I50" s="47"/>
    </row>
    <row r="51" spans="1:9" ht="19.5" customHeight="1" thickBot="1">
      <c r="A51" s="62" t="s">
        <v>78</v>
      </c>
      <c r="B51" s="37"/>
      <c r="C51" s="37" t="s">
        <v>12</v>
      </c>
      <c r="D51" s="38">
        <v>13</v>
      </c>
      <c r="E51" s="54"/>
      <c r="F51" s="37">
        <v>5.5</v>
      </c>
      <c r="G51" s="54">
        <f t="shared" si="0"/>
        <v>0</v>
      </c>
      <c r="H51" s="54">
        <f t="shared" si="1"/>
        <v>0</v>
      </c>
      <c r="I51" s="50"/>
    </row>
    <row r="54" spans="1:9" ht="19.5" customHeight="1">
      <c r="A54" s="36"/>
      <c r="B54" s="34"/>
      <c r="C54" s="34"/>
      <c r="D54" s="35"/>
      <c r="E54" s="41"/>
      <c r="F54" s="34"/>
      <c r="G54" s="41"/>
      <c r="H54" s="41"/>
      <c r="I54" s="34"/>
    </row>
    <row r="55" spans="1:9" ht="19.5" customHeight="1">
      <c r="A55" s="36"/>
      <c r="B55" s="34"/>
      <c r="C55" s="34"/>
      <c r="D55" s="35"/>
      <c r="E55" s="41"/>
      <c r="F55" s="34"/>
      <c r="G55" s="41"/>
      <c r="H55" s="41"/>
      <c r="I55" s="34"/>
    </row>
    <row r="56" spans="1:9" ht="19.5" customHeight="1" thickBot="1">
      <c r="A56" s="36"/>
      <c r="B56" s="34"/>
      <c r="C56" s="34"/>
      <c r="D56" s="35"/>
      <c r="E56" s="41"/>
      <c r="F56" s="34"/>
      <c r="G56" s="41"/>
      <c r="H56" s="41"/>
      <c r="I56" s="34"/>
    </row>
    <row r="57" spans="1:9" s="2" customFormat="1" ht="17.25" customHeight="1">
      <c r="A57" s="102" t="s">
        <v>79</v>
      </c>
      <c r="B57" s="109" t="s">
        <v>4</v>
      </c>
      <c r="C57" s="112" t="s">
        <v>80</v>
      </c>
      <c r="D57" s="113"/>
      <c r="E57" s="97" t="s">
        <v>5</v>
      </c>
      <c r="F57" s="98"/>
      <c r="G57" s="98"/>
      <c r="H57" s="98"/>
      <c r="I57" s="99" t="s">
        <v>187</v>
      </c>
    </row>
    <row r="58" spans="1:9" s="2" customFormat="1" ht="15.75" customHeight="1">
      <c r="A58" s="103"/>
      <c r="B58" s="110"/>
      <c r="C58" s="114"/>
      <c r="D58" s="114"/>
      <c r="E58" s="95"/>
      <c r="F58" s="96"/>
      <c r="G58" s="96"/>
      <c r="H58" s="96"/>
      <c r="I58" s="100"/>
    </row>
    <row r="59" spans="1:9" s="2" customFormat="1" ht="6.75" customHeight="1" thickBot="1">
      <c r="A59" s="104"/>
      <c r="B59" s="111"/>
      <c r="C59" s="115"/>
      <c r="D59" s="115"/>
      <c r="E59" s="92"/>
      <c r="F59" s="93"/>
      <c r="G59" s="93"/>
      <c r="H59" s="93"/>
      <c r="I59" s="101"/>
    </row>
    <row r="60" spans="1:9" s="5" customFormat="1" ht="39.75" customHeight="1" thickBot="1">
      <c r="A60" s="8" t="s">
        <v>6</v>
      </c>
      <c r="B60" s="8" t="s">
        <v>7</v>
      </c>
      <c r="C60" s="9" t="s">
        <v>8</v>
      </c>
      <c r="D60" s="9" t="s">
        <v>100</v>
      </c>
      <c r="E60" s="51" t="s">
        <v>0</v>
      </c>
      <c r="F60" s="8" t="s">
        <v>1</v>
      </c>
      <c r="G60" s="51" t="s">
        <v>2</v>
      </c>
      <c r="H60" s="56" t="s">
        <v>3</v>
      </c>
      <c r="I60" s="8" t="s">
        <v>9</v>
      </c>
    </row>
    <row r="61" spans="1:9" ht="19.5" customHeight="1">
      <c r="A61" s="57" t="s">
        <v>86</v>
      </c>
      <c r="B61" s="32"/>
      <c r="C61" s="32" t="s">
        <v>11</v>
      </c>
      <c r="D61" s="33">
        <v>130</v>
      </c>
      <c r="E61" s="52"/>
      <c r="F61" s="32">
        <v>5.5</v>
      </c>
      <c r="G61" s="52">
        <f>E61*F61%+E61</f>
        <v>0</v>
      </c>
      <c r="H61" s="52">
        <f>G61*D61</f>
        <v>0</v>
      </c>
      <c r="I61" s="45"/>
    </row>
    <row r="62" spans="1:9" ht="19.5" customHeight="1">
      <c r="A62" s="58" t="s">
        <v>138</v>
      </c>
      <c r="B62" s="30"/>
      <c r="C62" s="30" t="s">
        <v>12</v>
      </c>
      <c r="D62" s="31">
        <v>88</v>
      </c>
      <c r="E62" s="53"/>
      <c r="F62" s="30">
        <v>5.5</v>
      </c>
      <c r="G62" s="53">
        <f>E62*F62%+E62</f>
        <v>0</v>
      </c>
      <c r="H62" s="53">
        <f>G62*D62</f>
        <v>0</v>
      </c>
      <c r="I62" s="47"/>
    </row>
    <row r="63" spans="1:9" ht="19.5" customHeight="1">
      <c r="A63" s="59" t="s">
        <v>139</v>
      </c>
      <c r="B63" s="30"/>
      <c r="C63" s="30" t="s">
        <v>12</v>
      </c>
      <c r="D63" s="31">
        <v>60</v>
      </c>
      <c r="E63" s="53"/>
      <c r="F63" s="30">
        <v>5.5</v>
      </c>
      <c r="G63" s="53">
        <f aca="true" t="shared" si="2" ref="G63:G83">E63*F63%+E63</f>
        <v>0</v>
      </c>
      <c r="H63" s="53">
        <f aca="true" t="shared" si="3" ref="H63:H83">G63*D63</f>
        <v>0</v>
      </c>
      <c r="I63" s="47"/>
    </row>
    <row r="64" spans="1:9" ht="19.5" customHeight="1">
      <c r="A64" s="59" t="s">
        <v>94</v>
      </c>
      <c r="B64" s="30"/>
      <c r="C64" s="30" t="s">
        <v>12</v>
      </c>
      <c r="D64" s="31">
        <v>40</v>
      </c>
      <c r="E64" s="53"/>
      <c r="F64" s="30">
        <v>5.5</v>
      </c>
      <c r="G64" s="53">
        <f t="shared" si="2"/>
        <v>0</v>
      </c>
      <c r="H64" s="53">
        <f t="shared" si="3"/>
        <v>0</v>
      </c>
      <c r="I64" s="47"/>
    </row>
    <row r="65" spans="1:9" ht="19.5" customHeight="1">
      <c r="A65" s="59" t="s">
        <v>140</v>
      </c>
      <c r="B65" s="30"/>
      <c r="C65" s="30" t="s">
        <v>12</v>
      </c>
      <c r="D65" s="31">
        <v>24</v>
      </c>
      <c r="E65" s="53"/>
      <c r="F65" s="30">
        <v>5.5</v>
      </c>
      <c r="G65" s="53">
        <f t="shared" si="2"/>
        <v>0</v>
      </c>
      <c r="H65" s="53">
        <f t="shared" si="3"/>
        <v>0</v>
      </c>
      <c r="I65" s="47"/>
    </row>
    <row r="66" spans="1:9" ht="19.5" customHeight="1">
      <c r="A66" s="58" t="s">
        <v>141</v>
      </c>
      <c r="B66" s="30"/>
      <c r="C66" s="30" t="s">
        <v>11</v>
      </c>
      <c r="D66" s="31">
        <v>22</v>
      </c>
      <c r="E66" s="53"/>
      <c r="F66" s="30">
        <v>5.5</v>
      </c>
      <c r="G66" s="53">
        <f t="shared" si="2"/>
        <v>0</v>
      </c>
      <c r="H66" s="53">
        <f t="shared" si="3"/>
        <v>0</v>
      </c>
      <c r="I66" s="47"/>
    </row>
    <row r="67" spans="1:9" ht="19.5" customHeight="1">
      <c r="A67" s="58" t="s">
        <v>142</v>
      </c>
      <c r="B67" s="30"/>
      <c r="C67" s="30" t="s">
        <v>12</v>
      </c>
      <c r="D67" s="31">
        <v>168</v>
      </c>
      <c r="E67" s="53"/>
      <c r="F67" s="30">
        <v>5.5</v>
      </c>
      <c r="G67" s="53">
        <f t="shared" si="2"/>
        <v>0</v>
      </c>
      <c r="H67" s="53">
        <f t="shared" si="3"/>
        <v>0</v>
      </c>
      <c r="I67" s="47"/>
    </row>
    <row r="68" spans="1:9" ht="19.5" customHeight="1">
      <c r="A68" s="58" t="s">
        <v>143</v>
      </c>
      <c r="B68" s="30"/>
      <c r="C68" s="30" t="s">
        <v>12</v>
      </c>
      <c r="D68" s="31">
        <v>60</v>
      </c>
      <c r="E68" s="53"/>
      <c r="F68" s="30">
        <v>5.5</v>
      </c>
      <c r="G68" s="53">
        <f t="shared" si="2"/>
        <v>0</v>
      </c>
      <c r="H68" s="53">
        <f t="shared" si="3"/>
        <v>0</v>
      </c>
      <c r="I68" s="47"/>
    </row>
    <row r="69" spans="1:9" s="40" customFormat="1" ht="20.25" customHeight="1">
      <c r="A69" s="58" t="s">
        <v>144</v>
      </c>
      <c r="B69" s="30"/>
      <c r="C69" s="30" t="s">
        <v>12</v>
      </c>
      <c r="D69" s="31">
        <v>52</v>
      </c>
      <c r="E69" s="53"/>
      <c r="F69" s="30">
        <v>5.5</v>
      </c>
      <c r="G69" s="53">
        <f t="shared" si="2"/>
        <v>0</v>
      </c>
      <c r="H69" s="53">
        <f t="shared" si="3"/>
        <v>0</v>
      </c>
      <c r="I69" s="47"/>
    </row>
    <row r="70" spans="1:9" s="40" customFormat="1" ht="20.25" customHeight="1">
      <c r="A70" s="58" t="s">
        <v>145</v>
      </c>
      <c r="B70" s="30"/>
      <c r="C70" s="30" t="s">
        <v>12</v>
      </c>
      <c r="D70" s="31">
        <v>19</v>
      </c>
      <c r="E70" s="53"/>
      <c r="F70" s="30">
        <v>5.5</v>
      </c>
      <c r="G70" s="53">
        <f t="shared" si="2"/>
        <v>0</v>
      </c>
      <c r="H70" s="53">
        <f t="shared" si="3"/>
        <v>0</v>
      </c>
      <c r="I70" s="47"/>
    </row>
    <row r="71" spans="1:9" s="40" customFormat="1" ht="20.25" customHeight="1">
      <c r="A71" s="58" t="s">
        <v>146</v>
      </c>
      <c r="B71" s="30"/>
      <c r="C71" s="30" t="s">
        <v>12</v>
      </c>
      <c r="D71" s="31">
        <v>6</v>
      </c>
      <c r="E71" s="53"/>
      <c r="F71" s="30">
        <v>5.5</v>
      </c>
      <c r="G71" s="53">
        <f t="shared" si="2"/>
        <v>0</v>
      </c>
      <c r="H71" s="53">
        <f t="shared" si="3"/>
        <v>0</v>
      </c>
      <c r="I71" s="47"/>
    </row>
    <row r="72" spans="1:9" s="40" customFormat="1" ht="20.25" customHeight="1">
      <c r="A72" s="58" t="s">
        <v>147</v>
      </c>
      <c r="B72" s="30"/>
      <c r="C72" s="30" t="s">
        <v>12</v>
      </c>
      <c r="D72" s="31">
        <v>58</v>
      </c>
      <c r="E72" s="53"/>
      <c r="F72" s="30">
        <v>5.5</v>
      </c>
      <c r="G72" s="53">
        <f t="shared" si="2"/>
        <v>0</v>
      </c>
      <c r="H72" s="53">
        <f t="shared" si="3"/>
        <v>0</v>
      </c>
      <c r="I72" s="47"/>
    </row>
    <row r="73" spans="1:9" ht="19.5" customHeight="1">
      <c r="A73" s="58" t="s">
        <v>93</v>
      </c>
      <c r="B73" s="30"/>
      <c r="C73" s="30" t="s">
        <v>12</v>
      </c>
      <c r="D73" s="31">
        <v>44</v>
      </c>
      <c r="E73" s="53"/>
      <c r="F73" s="30">
        <v>5.5</v>
      </c>
      <c r="G73" s="53">
        <f t="shared" si="2"/>
        <v>0</v>
      </c>
      <c r="H73" s="53">
        <f t="shared" si="3"/>
        <v>0</v>
      </c>
      <c r="I73" s="47"/>
    </row>
    <row r="74" spans="1:9" ht="19.5" customHeight="1">
      <c r="A74" s="58" t="s">
        <v>148</v>
      </c>
      <c r="B74" s="30"/>
      <c r="C74" s="30" t="s">
        <v>11</v>
      </c>
      <c r="D74" s="31">
        <v>260</v>
      </c>
      <c r="E74" s="53"/>
      <c r="F74" s="30">
        <v>5.5</v>
      </c>
      <c r="G74" s="53">
        <f t="shared" si="2"/>
        <v>0</v>
      </c>
      <c r="H74" s="53">
        <f t="shared" si="3"/>
        <v>0</v>
      </c>
      <c r="I74" s="47"/>
    </row>
    <row r="75" spans="1:9" ht="19.5" customHeight="1">
      <c r="A75" s="58" t="s">
        <v>149</v>
      </c>
      <c r="B75" s="30"/>
      <c r="C75" s="30" t="s">
        <v>12</v>
      </c>
      <c r="D75" s="31">
        <v>36</v>
      </c>
      <c r="E75" s="53"/>
      <c r="F75" s="30">
        <v>5.5</v>
      </c>
      <c r="G75" s="53">
        <f t="shared" si="2"/>
        <v>0</v>
      </c>
      <c r="H75" s="53">
        <f t="shared" si="3"/>
        <v>0</v>
      </c>
      <c r="I75" s="47"/>
    </row>
    <row r="76" spans="1:9" ht="19.5" customHeight="1">
      <c r="A76" s="58" t="s">
        <v>150</v>
      </c>
      <c r="B76" s="30"/>
      <c r="C76" s="30" t="s">
        <v>12</v>
      </c>
      <c r="D76" s="31">
        <v>19</v>
      </c>
      <c r="E76" s="53"/>
      <c r="F76" s="30">
        <v>5.5</v>
      </c>
      <c r="G76" s="53">
        <f t="shared" si="2"/>
        <v>0</v>
      </c>
      <c r="H76" s="53">
        <f t="shared" si="3"/>
        <v>0</v>
      </c>
      <c r="I76" s="47"/>
    </row>
    <row r="77" spans="1:9" ht="19.5" customHeight="1">
      <c r="A77" s="58" t="s">
        <v>151</v>
      </c>
      <c r="B77" s="30"/>
      <c r="C77" s="30" t="s">
        <v>11</v>
      </c>
      <c r="D77" s="31">
        <v>64</v>
      </c>
      <c r="E77" s="53"/>
      <c r="F77" s="30">
        <v>5.5</v>
      </c>
      <c r="G77" s="53">
        <f t="shared" si="2"/>
        <v>0</v>
      </c>
      <c r="H77" s="53">
        <f t="shared" si="3"/>
        <v>0</v>
      </c>
      <c r="I77" s="47"/>
    </row>
    <row r="78" spans="1:9" ht="19.5" customHeight="1">
      <c r="A78" s="58" t="s">
        <v>129</v>
      </c>
      <c r="B78" s="30"/>
      <c r="C78" s="30" t="s">
        <v>12</v>
      </c>
      <c r="D78" s="31">
        <v>25</v>
      </c>
      <c r="E78" s="53"/>
      <c r="F78" s="30">
        <v>5.5</v>
      </c>
      <c r="G78" s="53">
        <f t="shared" si="2"/>
        <v>0</v>
      </c>
      <c r="H78" s="53">
        <f t="shared" si="3"/>
        <v>0</v>
      </c>
      <c r="I78" s="47"/>
    </row>
    <row r="79" spans="1:9" ht="19.5" customHeight="1">
      <c r="A79" s="58" t="s">
        <v>177</v>
      </c>
      <c r="B79" s="30"/>
      <c r="C79" s="30" t="s">
        <v>12</v>
      </c>
      <c r="D79" s="31">
        <v>57</v>
      </c>
      <c r="E79" s="53"/>
      <c r="F79" s="30">
        <v>5.5</v>
      </c>
      <c r="G79" s="53">
        <f t="shared" si="2"/>
        <v>0</v>
      </c>
      <c r="H79" s="53">
        <f t="shared" si="3"/>
        <v>0</v>
      </c>
      <c r="I79" s="47"/>
    </row>
    <row r="80" spans="1:9" ht="19.5" customHeight="1">
      <c r="A80" s="58" t="s">
        <v>92</v>
      </c>
      <c r="B80" s="30"/>
      <c r="C80" s="30" t="s">
        <v>12</v>
      </c>
      <c r="D80" s="31">
        <v>8</v>
      </c>
      <c r="E80" s="53"/>
      <c r="F80" s="30">
        <v>5.5</v>
      </c>
      <c r="G80" s="53">
        <f t="shared" si="2"/>
        <v>0</v>
      </c>
      <c r="H80" s="53">
        <f t="shared" si="3"/>
        <v>0</v>
      </c>
      <c r="I80" s="47"/>
    </row>
    <row r="81" spans="1:9" ht="19.5" customHeight="1">
      <c r="A81" s="60" t="s">
        <v>153</v>
      </c>
      <c r="B81" s="30"/>
      <c r="C81" s="30" t="s">
        <v>12</v>
      </c>
      <c r="D81" s="31">
        <v>40</v>
      </c>
      <c r="E81" s="53"/>
      <c r="F81" s="30">
        <v>5.5</v>
      </c>
      <c r="G81" s="53">
        <f t="shared" si="2"/>
        <v>0</v>
      </c>
      <c r="H81" s="53">
        <f t="shared" si="3"/>
        <v>0</v>
      </c>
      <c r="I81" s="47"/>
    </row>
    <row r="82" spans="1:9" ht="19.5" customHeight="1">
      <c r="A82" s="60" t="s">
        <v>154</v>
      </c>
      <c r="B82" s="30"/>
      <c r="C82" s="30" t="s">
        <v>12</v>
      </c>
      <c r="D82" s="31">
        <v>96</v>
      </c>
      <c r="E82" s="53"/>
      <c r="F82" s="30">
        <v>5.5</v>
      </c>
      <c r="G82" s="53">
        <f t="shared" si="2"/>
        <v>0</v>
      </c>
      <c r="H82" s="53">
        <f t="shared" si="3"/>
        <v>0</v>
      </c>
      <c r="I82" s="47"/>
    </row>
    <row r="83" spans="1:9" ht="19.5" customHeight="1" thickBot="1">
      <c r="A83" s="61" t="s">
        <v>155</v>
      </c>
      <c r="B83" s="37"/>
      <c r="C83" s="37" t="s">
        <v>12</v>
      </c>
      <c r="D83" s="38">
        <v>5</v>
      </c>
      <c r="E83" s="54"/>
      <c r="F83" s="37">
        <v>5.5</v>
      </c>
      <c r="G83" s="54">
        <f t="shared" si="2"/>
        <v>0</v>
      </c>
      <c r="H83" s="54">
        <f t="shared" si="3"/>
        <v>0</v>
      </c>
      <c r="I83" s="50"/>
    </row>
    <row r="84" ht="12.75">
      <c r="H84" s="123">
        <f>SUM(H5:H51)+SUM(H61:H83)</f>
        <v>0</v>
      </c>
    </row>
    <row r="85" spans="5:8" ht="13.5" thickBot="1">
      <c r="E85" s="94"/>
      <c r="F85" s="94"/>
      <c r="G85" s="116"/>
      <c r="H85" s="124"/>
    </row>
    <row r="86" ht="13.5" thickBot="1"/>
    <row r="87" spans="8:9" ht="13.5" thickBot="1">
      <c r="H87" s="117" t="s">
        <v>10</v>
      </c>
      <c r="I87" s="118"/>
    </row>
    <row r="88" spans="8:9" ht="12.75">
      <c r="H88" s="117"/>
      <c r="I88" s="118"/>
    </row>
    <row r="89" spans="8:9" ht="12.75">
      <c r="H89" s="119"/>
      <c r="I89" s="120"/>
    </row>
    <row r="90" spans="8:9" ht="12.75">
      <c r="H90" s="119"/>
      <c r="I90" s="120"/>
    </row>
    <row r="91" spans="8:9" ht="13.5" thickBot="1">
      <c r="H91" s="121"/>
      <c r="I91" s="122"/>
    </row>
  </sheetData>
  <sheetProtection/>
  <mergeCells count="14">
    <mergeCell ref="E85:G85"/>
    <mergeCell ref="H88:I91"/>
    <mergeCell ref="H87:I87"/>
    <mergeCell ref="H84:H85"/>
    <mergeCell ref="I57:I59"/>
    <mergeCell ref="I1:I3"/>
    <mergeCell ref="A1:A3"/>
    <mergeCell ref="C1:D3"/>
    <mergeCell ref="E1:H3"/>
    <mergeCell ref="B1:B3"/>
    <mergeCell ref="A57:A59"/>
    <mergeCell ref="B57:B59"/>
    <mergeCell ref="C57:D59"/>
    <mergeCell ref="E57:H5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D35" sqref="D35:E35"/>
    </sheetView>
  </sheetViews>
  <sheetFormatPr defaultColWidth="11.421875" defaultRowHeight="12.75"/>
  <cols>
    <col min="1" max="1" width="11.7109375" style="10" customWidth="1"/>
    <col min="2" max="2" width="8.7109375" style="10" customWidth="1"/>
    <col min="3" max="3" width="17.00390625" style="10" customWidth="1"/>
    <col min="4" max="5" width="18.7109375" style="18" customWidth="1"/>
    <col min="6" max="7" width="18.7109375" style="10" customWidth="1"/>
    <col min="8" max="9" width="18.7109375" style="18" customWidth="1"/>
    <col min="10" max="12" width="18.7109375" style="10" customWidth="1"/>
    <col min="13" max="16384" width="11.421875" style="10" customWidth="1"/>
  </cols>
  <sheetData>
    <row r="1" spans="1:12" ht="12.75" customHeight="1">
      <c r="A1" s="125" t="s">
        <v>184</v>
      </c>
      <c r="B1" s="126"/>
      <c r="C1" s="127"/>
      <c r="D1" s="128"/>
      <c r="E1" s="145" t="s">
        <v>185</v>
      </c>
      <c r="F1" s="145"/>
      <c r="G1" s="145"/>
      <c r="H1" s="145"/>
      <c r="I1" s="145"/>
      <c r="J1" s="159" t="s">
        <v>67</v>
      </c>
      <c r="K1" s="94"/>
      <c r="L1" s="160"/>
    </row>
    <row r="2" spans="1:12" ht="12.75">
      <c r="A2" s="128"/>
      <c r="B2" s="129"/>
      <c r="C2" s="130"/>
      <c r="D2" s="128"/>
      <c r="E2" s="145"/>
      <c r="F2" s="145"/>
      <c r="G2" s="145"/>
      <c r="H2" s="145"/>
      <c r="I2" s="145"/>
      <c r="J2" s="94"/>
      <c r="K2" s="94"/>
      <c r="L2" s="160"/>
    </row>
    <row r="3" spans="1:12" ht="13.5" thickBot="1">
      <c r="A3" s="131"/>
      <c r="B3" s="132"/>
      <c r="C3" s="133"/>
      <c r="D3" s="131"/>
      <c r="E3" s="146"/>
      <c r="F3" s="146"/>
      <c r="G3" s="146"/>
      <c r="H3" s="146"/>
      <c r="I3" s="146"/>
      <c r="J3" s="108"/>
      <c r="K3" s="108"/>
      <c r="L3" s="161"/>
    </row>
    <row r="4" spans="1:12" s="18" customFormat="1" ht="12.75" customHeight="1">
      <c r="A4" s="94" t="s">
        <v>61</v>
      </c>
      <c r="B4" s="94"/>
      <c r="C4" s="94"/>
      <c r="D4" s="102"/>
      <c r="E4" s="102"/>
      <c r="F4" s="147"/>
      <c r="G4" s="206"/>
      <c r="H4" s="102"/>
      <c r="I4" s="102"/>
      <c r="J4" s="162"/>
      <c r="K4" s="162"/>
      <c r="L4" s="162"/>
    </row>
    <row r="5" spans="1:12" s="18" customFormat="1" ht="45.75" customHeight="1" thickBot="1">
      <c r="A5" s="94"/>
      <c r="B5" s="94"/>
      <c r="C5" s="94"/>
      <c r="D5" s="104"/>
      <c r="E5" s="104"/>
      <c r="F5" s="148"/>
      <c r="G5" s="148"/>
      <c r="H5" s="104"/>
      <c r="I5" s="104"/>
      <c r="J5" s="104"/>
      <c r="K5" s="104"/>
      <c r="L5" s="104"/>
    </row>
    <row r="6" spans="1:12" s="18" customFormat="1" ht="16.5" customHeight="1" thickBot="1">
      <c r="A6" s="94"/>
      <c r="B6" s="94"/>
      <c r="C6" s="94"/>
      <c r="D6" s="20"/>
      <c r="E6" s="20"/>
      <c r="F6" s="20"/>
      <c r="G6" s="20"/>
      <c r="H6" s="20"/>
      <c r="I6" s="20"/>
      <c r="J6" s="20"/>
      <c r="K6" s="20"/>
      <c r="L6" s="19"/>
    </row>
    <row r="7" spans="1:12" ht="12.75">
      <c r="A7" s="143" t="s">
        <v>62</v>
      </c>
      <c r="B7" s="134" t="s">
        <v>63</v>
      </c>
      <c r="C7" s="135"/>
      <c r="D7" s="140"/>
      <c r="E7" s="140"/>
      <c r="F7" s="140"/>
      <c r="G7" s="140"/>
      <c r="H7" s="154"/>
      <c r="I7" s="154"/>
      <c r="J7" s="149"/>
      <c r="K7" s="149"/>
      <c r="L7" s="163"/>
    </row>
    <row r="8" spans="1:12" ht="12.75">
      <c r="A8" s="144"/>
      <c r="B8" s="136"/>
      <c r="C8" s="137"/>
      <c r="D8" s="141"/>
      <c r="E8" s="141"/>
      <c r="F8" s="141"/>
      <c r="G8" s="141"/>
      <c r="H8" s="141"/>
      <c r="I8" s="141"/>
      <c r="J8" s="150"/>
      <c r="K8" s="150"/>
      <c r="L8" s="164"/>
    </row>
    <row r="9" spans="1:12" ht="10.5" customHeight="1" thickBot="1">
      <c r="A9" s="144"/>
      <c r="B9" s="138"/>
      <c r="C9" s="139"/>
      <c r="D9" s="142"/>
      <c r="E9" s="142"/>
      <c r="F9" s="142"/>
      <c r="G9" s="142"/>
      <c r="H9" s="142"/>
      <c r="I9" s="142"/>
      <c r="J9" s="151"/>
      <c r="K9" s="151"/>
      <c r="L9" s="165"/>
    </row>
    <row r="10" spans="1:12" ht="12.75" customHeight="1">
      <c r="A10" s="144"/>
      <c r="B10" s="134" t="s">
        <v>179</v>
      </c>
      <c r="C10" s="135"/>
      <c r="D10" s="140"/>
      <c r="E10" s="140"/>
      <c r="F10" s="140"/>
      <c r="G10" s="140"/>
      <c r="H10" s="154"/>
      <c r="I10" s="154"/>
      <c r="J10" s="149"/>
      <c r="K10" s="149"/>
      <c r="L10" s="163"/>
    </row>
    <row r="11" spans="1:12" ht="12.75">
      <c r="A11" s="144"/>
      <c r="B11" s="136"/>
      <c r="C11" s="137"/>
      <c r="D11" s="141"/>
      <c r="E11" s="141"/>
      <c r="F11" s="141"/>
      <c r="G11" s="141"/>
      <c r="H11" s="141"/>
      <c r="I11" s="141"/>
      <c r="J11" s="150"/>
      <c r="K11" s="150"/>
      <c r="L11" s="164"/>
    </row>
    <row r="12" spans="1:12" ht="68.25" customHeight="1" thickBot="1">
      <c r="A12" s="144"/>
      <c r="B12" s="168"/>
      <c r="C12" s="169"/>
      <c r="D12" s="155"/>
      <c r="E12" s="155"/>
      <c r="F12" s="155"/>
      <c r="G12" s="155"/>
      <c r="H12" s="155"/>
      <c r="I12" s="155"/>
      <c r="J12" s="171"/>
      <c r="K12" s="171"/>
      <c r="L12" s="170"/>
    </row>
    <row r="13" spans="1:12" ht="55.5" customHeight="1" thickBot="1">
      <c r="A13" s="84"/>
      <c r="B13" s="172" t="s">
        <v>183</v>
      </c>
      <c r="C13" s="172"/>
      <c r="D13" s="85"/>
      <c r="E13" s="86"/>
      <c r="F13" s="87"/>
      <c r="G13" s="86"/>
      <c r="H13" s="86"/>
      <c r="I13" s="86"/>
      <c r="J13" s="86"/>
      <c r="K13" s="86"/>
      <c r="L13" s="88"/>
    </row>
    <row r="14" spans="1:12" s="23" customFormat="1" ht="29.25" customHeight="1" thickBot="1">
      <c r="A14" s="21"/>
      <c r="B14" s="22"/>
      <c r="C14" s="21" t="s">
        <v>70</v>
      </c>
      <c r="D14" s="72"/>
      <c r="E14" s="72"/>
      <c r="F14" s="72"/>
      <c r="G14" s="72"/>
      <c r="H14" s="72"/>
      <c r="I14" s="72"/>
      <c r="J14" s="73"/>
      <c r="K14" s="73"/>
      <c r="L14" s="73"/>
    </row>
    <row r="15" spans="1:12" ht="27.75" customHeight="1">
      <c r="A15" s="143" t="s">
        <v>180</v>
      </c>
      <c r="B15" s="106" t="s">
        <v>68</v>
      </c>
      <c r="C15" s="24" t="s">
        <v>181</v>
      </c>
      <c r="D15" s="75"/>
      <c r="E15" s="75"/>
      <c r="F15" s="75"/>
      <c r="G15" s="75"/>
      <c r="H15" s="75"/>
      <c r="I15" s="75"/>
      <c r="J15" s="75"/>
      <c r="K15" s="75"/>
      <c r="L15" s="80"/>
    </row>
    <row r="16" spans="1:12" ht="27.75" customHeight="1">
      <c r="A16" s="179"/>
      <c r="B16" s="107"/>
      <c r="C16" s="25" t="s">
        <v>188</v>
      </c>
      <c r="D16" s="78">
        <f>D15*0.4</f>
        <v>0</v>
      </c>
      <c r="E16" s="78">
        <f aca="true" t="shared" si="0" ref="E16:K16">E15*0.4</f>
        <v>0</v>
      </c>
      <c r="F16" s="78">
        <f t="shared" si="0"/>
        <v>0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>L15*0.4</f>
        <v>0</v>
      </c>
    </row>
    <row r="17" spans="1:12" ht="27.75" customHeight="1" thickBot="1">
      <c r="A17" s="179"/>
      <c r="B17" s="108"/>
      <c r="C17" s="26" t="s">
        <v>64</v>
      </c>
      <c r="D17" s="74"/>
      <c r="E17" s="74"/>
      <c r="F17" s="74"/>
      <c r="G17" s="74"/>
      <c r="H17" s="74"/>
      <c r="I17" s="74"/>
      <c r="J17" s="74"/>
      <c r="K17" s="74"/>
      <c r="L17" s="79"/>
    </row>
    <row r="18" spans="1:12" s="23" customFormat="1" ht="11.25" customHeight="1" thickBot="1">
      <c r="A18" s="179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7.75" customHeight="1">
      <c r="A19" s="179"/>
      <c r="B19" s="106" t="s">
        <v>38</v>
      </c>
      <c r="C19" s="24" t="s">
        <v>181</v>
      </c>
      <c r="D19" s="75"/>
      <c r="E19" s="75"/>
      <c r="F19" s="75"/>
      <c r="G19" s="75"/>
      <c r="H19" s="75"/>
      <c r="I19" s="75"/>
      <c r="J19" s="75"/>
      <c r="K19" s="75"/>
      <c r="L19" s="80"/>
    </row>
    <row r="20" spans="1:12" ht="27.75" customHeight="1">
      <c r="A20" s="179"/>
      <c r="B20" s="107"/>
      <c r="C20" s="25" t="s">
        <v>188</v>
      </c>
      <c r="D20" s="78">
        <f>D19*0.4</f>
        <v>0</v>
      </c>
      <c r="E20" s="78">
        <f aca="true" t="shared" si="1" ref="E20:L20">E19*0.4</f>
        <v>0</v>
      </c>
      <c r="F20" s="78">
        <f t="shared" si="1"/>
        <v>0</v>
      </c>
      <c r="G20" s="78">
        <f t="shared" si="1"/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</row>
    <row r="21" spans="1:12" ht="27.75" customHeight="1" thickBot="1">
      <c r="A21" s="179"/>
      <c r="B21" s="108"/>
      <c r="C21" s="26" t="s">
        <v>64</v>
      </c>
      <c r="D21" s="74"/>
      <c r="E21" s="74"/>
      <c r="F21" s="74"/>
      <c r="G21" s="74"/>
      <c r="H21" s="74"/>
      <c r="I21" s="74"/>
      <c r="J21" s="74"/>
      <c r="K21" s="74"/>
      <c r="L21" s="79"/>
    </row>
    <row r="22" spans="1:12" s="23" customFormat="1" ht="11.25" customHeight="1" thickBot="1">
      <c r="A22" s="179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7.75" customHeight="1">
      <c r="A23" s="179"/>
      <c r="B23" s="106" t="s">
        <v>69</v>
      </c>
      <c r="C23" s="24" t="s">
        <v>181</v>
      </c>
      <c r="D23" s="75"/>
      <c r="E23" s="75"/>
      <c r="F23" s="75"/>
      <c r="G23" s="75"/>
      <c r="H23" s="75"/>
      <c r="I23" s="75"/>
      <c r="J23" s="75"/>
      <c r="K23" s="75"/>
      <c r="L23" s="80"/>
    </row>
    <row r="24" spans="1:12" ht="27.75" customHeight="1">
      <c r="A24" s="179"/>
      <c r="B24" s="107"/>
      <c r="C24" s="25" t="s">
        <v>189</v>
      </c>
      <c r="D24" s="78">
        <f>D23*0.2</f>
        <v>0</v>
      </c>
      <c r="E24" s="78">
        <f aca="true" t="shared" si="2" ref="E24:L24">E23*0.2</f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78">
        <f t="shared" si="2"/>
        <v>0</v>
      </c>
      <c r="K24" s="78">
        <f t="shared" si="2"/>
        <v>0</v>
      </c>
      <c r="L24" s="78">
        <f t="shared" si="2"/>
        <v>0</v>
      </c>
    </row>
    <row r="25" spans="1:12" ht="27.75" customHeight="1" thickBot="1">
      <c r="A25" s="179"/>
      <c r="B25" s="108"/>
      <c r="C25" s="26" t="s">
        <v>64</v>
      </c>
      <c r="D25" s="74"/>
      <c r="E25" s="74"/>
      <c r="F25" s="74"/>
      <c r="G25" s="74"/>
      <c r="H25" s="74"/>
      <c r="I25" s="74"/>
      <c r="J25" s="74"/>
      <c r="K25" s="74"/>
      <c r="L25" s="79"/>
    </row>
    <row r="26" spans="1:12" s="23" customFormat="1" ht="11.25" customHeight="1" thickBot="1">
      <c r="A26" s="179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18" customFormat="1" ht="12.75" customHeight="1">
      <c r="A27" s="179"/>
      <c r="B27" s="181" t="s">
        <v>65</v>
      </c>
      <c r="C27" s="182"/>
      <c r="D27" s="156">
        <f>D24+D20+D16+D7+D10</f>
        <v>0</v>
      </c>
      <c r="E27" s="156">
        <f aca="true" t="shared" si="3" ref="E27:K27">E24+E20+E16+E7+E10</f>
        <v>0</v>
      </c>
      <c r="F27" s="177">
        <f t="shared" si="3"/>
        <v>0</v>
      </c>
      <c r="G27" s="177">
        <f t="shared" si="3"/>
        <v>0</v>
      </c>
      <c r="H27" s="156">
        <f t="shared" si="3"/>
        <v>0</v>
      </c>
      <c r="I27" s="156">
        <f t="shared" si="3"/>
        <v>0</v>
      </c>
      <c r="J27" s="156">
        <f t="shared" si="3"/>
        <v>0</v>
      </c>
      <c r="K27" s="156">
        <f t="shared" si="3"/>
        <v>0</v>
      </c>
      <c r="L27" s="156">
        <f>L24+L20+L16+L7+L10</f>
        <v>0</v>
      </c>
    </row>
    <row r="28" spans="1:12" s="18" customFormat="1" ht="12.75" customHeight="1">
      <c r="A28" s="179"/>
      <c r="B28" s="173"/>
      <c r="C28" s="174"/>
      <c r="D28" s="157"/>
      <c r="E28" s="157"/>
      <c r="F28" s="178"/>
      <c r="G28" s="178"/>
      <c r="H28" s="157"/>
      <c r="I28" s="157"/>
      <c r="J28" s="157"/>
      <c r="K28" s="157"/>
      <c r="L28" s="157"/>
    </row>
    <row r="29" spans="1:12" s="18" customFormat="1" ht="12.75" customHeight="1">
      <c r="A29" s="179"/>
      <c r="B29" s="173"/>
      <c r="C29" s="174"/>
      <c r="D29" s="157"/>
      <c r="E29" s="157"/>
      <c r="F29" s="178"/>
      <c r="G29" s="178"/>
      <c r="H29" s="157"/>
      <c r="I29" s="157"/>
      <c r="J29" s="157"/>
      <c r="K29" s="157"/>
      <c r="L29" s="157"/>
    </row>
    <row r="30" spans="1:12" s="18" customFormat="1" ht="12.75">
      <c r="A30" s="179"/>
      <c r="B30" s="173" t="s">
        <v>66</v>
      </c>
      <c r="C30" s="174"/>
      <c r="D30" s="152"/>
      <c r="E30" s="152"/>
      <c r="F30" s="152"/>
      <c r="G30" s="152"/>
      <c r="H30" s="152"/>
      <c r="I30" s="152"/>
      <c r="J30" s="152"/>
      <c r="K30" s="152"/>
      <c r="L30" s="166"/>
    </row>
    <row r="31" spans="1:12" s="18" customFormat="1" ht="12.75">
      <c r="A31" s="179"/>
      <c r="B31" s="173"/>
      <c r="C31" s="174"/>
      <c r="D31" s="152"/>
      <c r="E31" s="152"/>
      <c r="F31" s="152"/>
      <c r="G31" s="152"/>
      <c r="H31" s="152"/>
      <c r="I31" s="152"/>
      <c r="J31" s="152"/>
      <c r="K31" s="152"/>
      <c r="L31" s="166"/>
    </row>
    <row r="32" spans="1:12" s="18" customFormat="1" ht="13.5" thickBot="1">
      <c r="A32" s="180"/>
      <c r="B32" s="175"/>
      <c r="C32" s="176"/>
      <c r="D32" s="153"/>
      <c r="E32" s="153"/>
      <c r="F32" s="153"/>
      <c r="G32" s="153"/>
      <c r="H32" s="153"/>
      <c r="I32" s="153"/>
      <c r="J32" s="153"/>
      <c r="K32" s="153"/>
      <c r="L32" s="167"/>
    </row>
    <row r="34" spans="4:9" s="18" customFormat="1" ht="12.75">
      <c r="D34" s="158"/>
      <c r="E34" s="158"/>
      <c r="F34" s="29"/>
      <c r="G34" s="71"/>
      <c r="H34" s="71"/>
      <c r="I34" s="71"/>
    </row>
    <row r="35" spans="4:9" s="18" customFormat="1" ht="12.75">
      <c r="D35" s="158"/>
      <c r="E35" s="158"/>
      <c r="F35" s="29"/>
      <c r="G35" s="71"/>
      <c r="H35" s="71"/>
      <c r="I35" s="71"/>
    </row>
  </sheetData>
  <sheetProtection/>
  <mergeCells count="63"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  <mergeCell ref="B30:C32"/>
    <mergeCell ref="G30:G32"/>
    <mergeCell ref="E27:E29"/>
    <mergeCell ref="F27:F29"/>
    <mergeCell ref="G27:G29"/>
    <mergeCell ref="B19:B21"/>
    <mergeCell ref="B15:B17"/>
    <mergeCell ref="B10:C12"/>
    <mergeCell ref="L10:L12"/>
    <mergeCell ref="K10:K12"/>
    <mergeCell ref="J10:J12"/>
    <mergeCell ref="B13:C13"/>
    <mergeCell ref="L30:L32"/>
    <mergeCell ref="J27:J29"/>
    <mergeCell ref="K27:K29"/>
    <mergeCell ref="L27:L29"/>
    <mergeCell ref="K7:K9"/>
    <mergeCell ref="J1:K3"/>
    <mergeCell ref="L1:L3"/>
    <mergeCell ref="J4:J5"/>
    <mergeCell ref="K4:K5"/>
    <mergeCell ref="L4:L5"/>
    <mergeCell ref="L7:L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72"/>
  <sheetViews>
    <sheetView view="pageBreakPreview" zoomScale="200" zoomScaleSheetLayoutView="200" zoomScalePageLayoutView="0" workbookViewId="0" topLeftCell="A4">
      <selection activeCell="I1" sqref="I1:I3"/>
    </sheetView>
  </sheetViews>
  <sheetFormatPr defaultColWidth="11.421875" defaultRowHeight="12.75"/>
  <cols>
    <col min="1" max="1" width="33.00390625" style="1" customWidth="1"/>
    <col min="2" max="2" width="10.140625" style="3" customWidth="1"/>
    <col min="3" max="3" width="9.57421875" style="10" customWidth="1"/>
    <col min="4" max="4" width="12.8515625" style="10" customWidth="1"/>
    <col min="5" max="5" width="7.7109375" style="42" customWidth="1"/>
    <col min="6" max="6" width="5.28125" style="10" customWidth="1"/>
    <col min="7" max="7" width="10.421875" style="42" customWidth="1"/>
    <col min="8" max="8" width="10.28125" style="42" customWidth="1"/>
    <col min="9" max="9" width="14.28125" style="10" customWidth="1"/>
    <col min="10" max="16384" width="11.421875" style="1" customWidth="1"/>
  </cols>
  <sheetData>
    <row r="1" spans="1:9" s="2" customFormat="1" ht="17.25" customHeight="1">
      <c r="A1" s="102" t="s">
        <v>159</v>
      </c>
      <c r="B1" s="109" t="s">
        <v>82</v>
      </c>
      <c r="C1" s="113" t="s">
        <v>160</v>
      </c>
      <c r="D1" s="113"/>
      <c r="E1" s="184" t="s">
        <v>71</v>
      </c>
      <c r="F1" s="185"/>
      <c r="G1" s="185"/>
      <c r="H1" s="185"/>
      <c r="I1" s="183">
        <v>2016</v>
      </c>
    </row>
    <row r="2" spans="1:9" s="2" customFormat="1" ht="18" customHeight="1">
      <c r="A2" s="103"/>
      <c r="B2" s="110"/>
      <c r="C2" s="114"/>
      <c r="D2" s="114"/>
      <c r="E2" s="186"/>
      <c r="F2" s="187"/>
      <c r="G2" s="187"/>
      <c r="H2" s="187"/>
      <c r="I2" s="100"/>
    </row>
    <row r="3" spans="1:9" s="2" customFormat="1" ht="17.25" customHeight="1" thickBot="1">
      <c r="A3" s="104"/>
      <c r="B3" s="111"/>
      <c r="C3" s="115"/>
      <c r="D3" s="115"/>
      <c r="E3" s="188"/>
      <c r="F3" s="189"/>
      <c r="G3" s="189"/>
      <c r="H3" s="189"/>
      <c r="I3" s="101"/>
    </row>
    <row r="4" spans="1:9" s="5" customFormat="1" ht="48.75" customHeight="1" thickBot="1">
      <c r="A4" s="8" t="s">
        <v>6</v>
      </c>
      <c r="B4" s="8" t="s">
        <v>7</v>
      </c>
      <c r="C4" s="9" t="s">
        <v>8</v>
      </c>
      <c r="D4" s="9" t="s">
        <v>100</v>
      </c>
      <c r="E4" s="51" t="s">
        <v>0</v>
      </c>
      <c r="F4" s="8" t="s">
        <v>1</v>
      </c>
      <c r="G4" s="51" t="s">
        <v>2</v>
      </c>
      <c r="H4" s="56" t="s">
        <v>101</v>
      </c>
      <c r="I4" s="8" t="s">
        <v>9</v>
      </c>
    </row>
    <row r="5" spans="1:9" ht="19.5" customHeight="1">
      <c r="A5" s="44" t="s">
        <v>89</v>
      </c>
      <c r="B5" s="32"/>
      <c r="C5" s="32" t="s">
        <v>11</v>
      </c>
      <c r="D5" s="33">
        <v>320</v>
      </c>
      <c r="E5" s="52"/>
      <c r="F5" s="32">
        <v>5.5</v>
      </c>
      <c r="G5" s="52">
        <f aca="true" t="shared" si="0" ref="G5:G12">E5*F5%+E5</f>
        <v>0</v>
      </c>
      <c r="H5" s="52">
        <f aca="true" t="shared" si="1" ref="H5:H12">G5*D5</f>
        <v>0</v>
      </c>
      <c r="I5" s="45"/>
    </row>
    <row r="6" spans="1:9" ht="19.5" customHeight="1">
      <c r="A6" s="46" t="s">
        <v>102</v>
      </c>
      <c r="B6" s="30"/>
      <c r="C6" s="30" t="s">
        <v>76</v>
      </c>
      <c r="D6" s="31">
        <v>192</v>
      </c>
      <c r="E6" s="53"/>
      <c r="F6" s="30">
        <v>5.5</v>
      </c>
      <c r="G6" s="53">
        <f t="shared" si="0"/>
        <v>0</v>
      </c>
      <c r="H6" s="53">
        <f t="shared" si="1"/>
        <v>0</v>
      </c>
      <c r="I6" s="47"/>
    </row>
    <row r="7" spans="1:9" ht="19.5" customHeight="1">
      <c r="A7" s="46" t="s">
        <v>81</v>
      </c>
      <c r="B7" s="30"/>
      <c r="C7" s="30" t="s">
        <v>11</v>
      </c>
      <c r="D7" s="31">
        <v>192</v>
      </c>
      <c r="E7" s="53"/>
      <c r="F7" s="30">
        <v>5.5</v>
      </c>
      <c r="G7" s="53">
        <f t="shared" si="0"/>
        <v>0</v>
      </c>
      <c r="H7" s="53">
        <f t="shared" si="1"/>
        <v>0</v>
      </c>
      <c r="I7" s="47"/>
    </row>
    <row r="8" spans="1:9" ht="19.5" customHeight="1">
      <c r="A8" s="46" t="s">
        <v>105</v>
      </c>
      <c r="B8" s="30"/>
      <c r="C8" s="30" t="s">
        <v>11</v>
      </c>
      <c r="D8" s="31">
        <v>192</v>
      </c>
      <c r="E8" s="53"/>
      <c r="F8" s="30">
        <v>5.5</v>
      </c>
      <c r="G8" s="53">
        <f t="shared" si="0"/>
        <v>0</v>
      </c>
      <c r="H8" s="53">
        <f t="shared" si="1"/>
        <v>0</v>
      </c>
      <c r="I8" s="47"/>
    </row>
    <row r="9" spans="1:9" ht="19.5" customHeight="1">
      <c r="A9" s="46" t="s">
        <v>108</v>
      </c>
      <c r="B9" s="30"/>
      <c r="C9" s="30" t="s">
        <v>12</v>
      </c>
      <c r="D9" s="31">
        <v>6</v>
      </c>
      <c r="E9" s="53"/>
      <c r="F9" s="30">
        <v>5.5</v>
      </c>
      <c r="G9" s="53">
        <f t="shared" si="0"/>
        <v>0</v>
      </c>
      <c r="H9" s="53">
        <f t="shared" si="1"/>
        <v>0</v>
      </c>
      <c r="I9" s="47"/>
    </row>
    <row r="10" spans="1:9" ht="19.5" customHeight="1">
      <c r="A10" s="46" t="s">
        <v>90</v>
      </c>
      <c r="B10" s="30"/>
      <c r="C10" s="30" t="s">
        <v>11</v>
      </c>
      <c r="D10" s="31">
        <v>208</v>
      </c>
      <c r="E10" s="53"/>
      <c r="F10" s="30">
        <v>5.5</v>
      </c>
      <c r="G10" s="53">
        <f t="shared" si="0"/>
        <v>0</v>
      </c>
      <c r="H10" s="53">
        <f t="shared" si="1"/>
        <v>0</v>
      </c>
      <c r="I10" s="48"/>
    </row>
    <row r="11" spans="1:9" ht="19.5" customHeight="1">
      <c r="A11" s="66" t="s">
        <v>176</v>
      </c>
      <c r="B11" s="67"/>
      <c r="C11" s="67" t="s">
        <v>11</v>
      </c>
      <c r="D11" s="68">
        <v>320</v>
      </c>
      <c r="E11" s="69"/>
      <c r="F11" s="30">
        <v>5.5</v>
      </c>
      <c r="G11" s="53">
        <f t="shared" si="0"/>
        <v>0</v>
      </c>
      <c r="H11" s="53">
        <f t="shared" si="1"/>
        <v>0</v>
      </c>
      <c r="I11" s="70"/>
    </row>
    <row r="12" spans="1:9" ht="19.5" customHeight="1" thickBot="1">
      <c r="A12" s="49" t="s">
        <v>124</v>
      </c>
      <c r="B12" s="37"/>
      <c r="C12" s="37" t="s">
        <v>11</v>
      </c>
      <c r="D12" s="38">
        <v>20</v>
      </c>
      <c r="E12" s="54"/>
      <c r="F12" s="37">
        <v>5.5</v>
      </c>
      <c r="G12" s="54">
        <f t="shared" si="0"/>
        <v>0</v>
      </c>
      <c r="H12" s="54">
        <f t="shared" si="1"/>
        <v>0</v>
      </c>
      <c r="I12" s="50"/>
    </row>
    <row r="13" spans="1:8" ht="12.75" customHeight="1">
      <c r="A13" s="6"/>
      <c r="B13" s="4"/>
      <c r="C13" s="4"/>
      <c r="D13" s="4"/>
      <c r="H13" s="123">
        <f>SUM(H5:H12)</f>
        <v>0</v>
      </c>
    </row>
    <row r="14" spans="1:8" ht="12.75" customHeight="1" thickBot="1">
      <c r="A14" s="6"/>
      <c r="B14" s="4"/>
      <c r="C14" s="4"/>
      <c r="D14" s="4"/>
      <c r="E14" s="94"/>
      <c r="F14" s="94"/>
      <c r="G14" s="116"/>
      <c r="H14" s="124"/>
    </row>
    <row r="15" spans="1:4" ht="12.75" customHeight="1" thickBot="1">
      <c r="A15" s="6"/>
      <c r="B15" s="4"/>
      <c r="C15" s="4"/>
      <c r="D15" s="4"/>
    </row>
    <row r="16" spans="1:9" ht="12.75" customHeight="1">
      <c r="A16" s="6"/>
      <c r="B16" s="4"/>
      <c r="C16" s="4"/>
      <c r="D16" s="4"/>
      <c r="H16" s="117" t="s">
        <v>10</v>
      </c>
      <c r="I16" s="118"/>
    </row>
    <row r="17" spans="1:9" ht="12.75" customHeight="1">
      <c r="A17" s="6"/>
      <c r="B17" s="4"/>
      <c r="C17" s="4"/>
      <c r="D17" s="4"/>
      <c r="H17" s="119"/>
      <c r="I17" s="120"/>
    </row>
    <row r="18" spans="1:9" ht="12.75" customHeight="1">
      <c r="A18" s="6"/>
      <c r="B18" s="4"/>
      <c r="C18" s="4"/>
      <c r="D18" s="4"/>
      <c r="H18" s="119"/>
      <c r="I18" s="120"/>
    </row>
    <row r="19" spans="1:9" ht="12.75" customHeight="1">
      <c r="A19" s="6"/>
      <c r="B19" s="4"/>
      <c r="C19" s="4"/>
      <c r="D19" s="4"/>
      <c r="H19" s="119"/>
      <c r="I19" s="120"/>
    </row>
    <row r="20" spans="1:9" ht="12.75" customHeight="1">
      <c r="A20" s="6"/>
      <c r="B20" s="4"/>
      <c r="C20" s="4"/>
      <c r="D20" s="4"/>
      <c r="H20" s="119"/>
      <c r="I20" s="120"/>
    </row>
    <row r="21" spans="1:9" ht="12.75" customHeight="1" thickBot="1">
      <c r="A21" s="6"/>
      <c r="B21" s="4"/>
      <c r="C21" s="4"/>
      <c r="D21" s="4"/>
      <c r="H21" s="121"/>
      <c r="I21" s="122"/>
    </row>
    <row r="22" spans="1:9" ht="12.75" customHeight="1">
      <c r="A22" s="6"/>
      <c r="B22" s="4"/>
      <c r="C22" s="4"/>
      <c r="D22" s="4"/>
      <c r="E22" s="55"/>
      <c r="F22" s="4"/>
      <c r="G22" s="55"/>
      <c r="H22" s="55"/>
      <c r="I22" s="4"/>
    </row>
    <row r="23" spans="1:9" ht="12.75" customHeight="1">
      <c r="A23" s="6"/>
      <c r="B23" s="4"/>
      <c r="C23" s="4"/>
      <c r="D23" s="4"/>
      <c r="E23" s="55"/>
      <c r="F23" s="4"/>
      <c r="G23" s="55"/>
      <c r="H23" s="55"/>
      <c r="I23" s="4"/>
    </row>
    <row r="24" spans="1:9" ht="12.75" customHeight="1">
      <c r="A24" s="6"/>
      <c r="B24" s="4"/>
      <c r="C24" s="4"/>
      <c r="D24" s="4"/>
      <c r="E24" s="55"/>
      <c r="F24" s="4"/>
      <c r="G24" s="55"/>
      <c r="H24" s="55"/>
      <c r="I24" s="4"/>
    </row>
    <row r="25" spans="1:9" ht="12.75" customHeight="1">
      <c r="A25" s="6"/>
      <c r="B25" s="4"/>
      <c r="C25" s="4"/>
      <c r="D25" s="4"/>
      <c r="E25" s="55"/>
      <c r="F25" s="4"/>
      <c r="G25" s="55"/>
      <c r="H25" s="55"/>
      <c r="I25" s="4"/>
    </row>
    <row r="26" spans="1:9" ht="12.75" customHeight="1">
      <c r="A26" s="6"/>
      <c r="B26" s="4"/>
      <c r="C26" s="4"/>
      <c r="D26" s="4"/>
      <c r="E26" s="55"/>
      <c r="F26" s="4"/>
      <c r="G26" s="55"/>
      <c r="H26" s="55"/>
      <c r="I26" s="4"/>
    </row>
    <row r="27" spans="1:9" ht="12.75" customHeight="1">
      <c r="A27" s="6"/>
      <c r="B27" s="4"/>
      <c r="C27" s="4"/>
      <c r="D27" s="4"/>
      <c r="E27" s="55"/>
      <c r="F27" s="4"/>
      <c r="G27" s="55"/>
      <c r="H27" s="55"/>
      <c r="I27" s="4"/>
    </row>
    <row r="28" spans="1:9" ht="12.75" customHeight="1">
      <c r="A28" s="6"/>
      <c r="B28" s="4"/>
      <c r="C28" s="4"/>
      <c r="D28" s="4"/>
      <c r="E28" s="55"/>
      <c r="F28" s="4"/>
      <c r="G28" s="55"/>
      <c r="H28" s="55"/>
      <c r="I28" s="4"/>
    </row>
    <row r="29" spans="1:9" ht="12.75" customHeight="1">
      <c r="A29" s="6"/>
      <c r="B29" s="4"/>
      <c r="C29" s="4"/>
      <c r="D29" s="4"/>
      <c r="E29" s="55"/>
      <c r="F29" s="4"/>
      <c r="G29" s="55"/>
      <c r="H29" s="55"/>
      <c r="I29" s="4"/>
    </row>
    <row r="30" spans="1:9" ht="12.75" customHeight="1">
      <c r="A30" s="6"/>
      <c r="B30" s="4"/>
      <c r="C30" s="4"/>
      <c r="D30" s="4"/>
      <c r="E30" s="55"/>
      <c r="F30" s="4"/>
      <c r="G30" s="55"/>
      <c r="H30" s="55"/>
      <c r="I30" s="4"/>
    </row>
    <row r="31" spans="1:9" ht="12.75" customHeight="1">
      <c r="A31" s="6"/>
      <c r="B31" s="4"/>
      <c r="C31" s="4"/>
      <c r="D31" s="4"/>
      <c r="E31" s="55"/>
      <c r="F31" s="4"/>
      <c r="G31" s="55"/>
      <c r="H31" s="55"/>
      <c r="I31" s="4"/>
    </row>
    <row r="32" spans="1:9" ht="12.75" customHeight="1">
      <c r="A32" s="6"/>
      <c r="B32" s="4"/>
      <c r="C32" s="4"/>
      <c r="D32" s="4"/>
      <c r="E32" s="55"/>
      <c r="F32" s="4"/>
      <c r="G32" s="55"/>
      <c r="H32" s="55"/>
      <c r="I32" s="4"/>
    </row>
    <row r="33" spans="1:9" ht="12.75" customHeight="1">
      <c r="A33" s="6"/>
      <c r="B33" s="4"/>
      <c r="C33" s="4"/>
      <c r="D33" s="4"/>
      <c r="E33" s="55"/>
      <c r="F33" s="4"/>
      <c r="G33" s="55"/>
      <c r="H33" s="55"/>
      <c r="I33" s="4"/>
    </row>
    <row r="34" spans="1:9" ht="12.75" customHeight="1">
      <c r="A34" s="6"/>
      <c r="B34" s="4"/>
      <c r="C34" s="4"/>
      <c r="D34" s="4"/>
      <c r="E34" s="55"/>
      <c r="F34" s="4"/>
      <c r="G34" s="55"/>
      <c r="H34" s="55"/>
      <c r="I34" s="4"/>
    </row>
    <row r="35" spans="1:9" ht="12.75" customHeight="1">
      <c r="A35" s="6"/>
      <c r="B35" s="4"/>
      <c r="C35" s="4"/>
      <c r="D35" s="4"/>
      <c r="E35" s="55"/>
      <c r="F35" s="4"/>
      <c r="G35" s="55"/>
      <c r="H35" s="55"/>
      <c r="I35" s="4"/>
    </row>
    <row r="36" spans="1:9" ht="12.75" customHeight="1">
      <c r="A36" s="6"/>
      <c r="B36" s="4"/>
      <c r="C36" s="4"/>
      <c r="D36" s="4"/>
      <c r="E36" s="55"/>
      <c r="F36" s="4"/>
      <c r="G36" s="55"/>
      <c r="H36" s="55"/>
      <c r="I36" s="4"/>
    </row>
    <row r="37" spans="1:9" ht="12.75" customHeight="1">
      <c r="A37" s="6"/>
      <c r="B37" s="4"/>
      <c r="C37" s="4"/>
      <c r="D37" s="4"/>
      <c r="E37" s="55"/>
      <c r="F37" s="4"/>
      <c r="G37" s="55"/>
      <c r="H37" s="55"/>
      <c r="I37" s="4"/>
    </row>
    <row r="38" spans="1:9" ht="12.75" customHeight="1">
      <c r="A38" s="6"/>
      <c r="B38" s="4"/>
      <c r="C38" s="4"/>
      <c r="D38" s="4"/>
      <c r="E38" s="55"/>
      <c r="F38" s="4"/>
      <c r="G38" s="55"/>
      <c r="H38" s="55"/>
      <c r="I38" s="4"/>
    </row>
    <row r="39" spans="1:9" ht="12.75" customHeight="1">
      <c r="A39" s="6"/>
      <c r="B39" s="4"/>
      <c r="C39" s="4"/>
      <c r="D39" s="4"/>
      <c r="E39" s="55"/>
      <c r="F39" s="4"/>
      <c r="G39" s="55"/>
      <c r="H39" s="55"/>
      <c r="I39" s="4"/>
    </row>
    <row r="40" spans="1:9" ht="12.75" customHeight="1">
      <c r="A40" s="6"/>
      <c r="B40" s="4"/>
      <c r="C40" s="4"/>
      <c r="D40" s="4"/>
      <c r="E40" s="55"/>
      <c r="F40" s="4"/>
      <c r="G40" s="55"/>
      <c r="H40" s="55"/>
      <c r="I40" s="4"/>
    </row>
    <row r="41" spans="1:9" ht="12.75" customHeight="1">
      <c r="A41" s="6"/>
      <c r="B41" s="4"/>
      <c r="C41" s="4"/>
      <c r="D41" s="4"/>
      <c r="E41" s="55"/>
      <c r="F41" s="4"/>
      <c r="G41" s="55"/>
      <c r="H41" s="55"/>
      <c r="I41" s="4"/>
    </row>
    <row r="42" spans="1:9" ht="12.75" customHeight="1">
      <c r="A42" s="6"/>
      <c r="B42" s="4"/>
      <c r="C42" s="4"/>
      <c r="D42" s="4"/>
      <c r="E42" s="55"/>
      <c r="F42" s="4"/>
      <c r="G42" s="55"/>
      <c r="H42" s="55"/>
      <c r="I42" s="4"/>
    </row>
    <row r="43" spans="1:9" ht="12.75" customHeight="1">
      <c r="A43" s="6"/>
      <c r="B43" s="4"/>
      <c r="C43" s="4"/>
      <c r="D43" s="4"/>
      <c r="E43" s="55"/>
      <c r="F43" s="4"/>
      <c r="G43" s="55"/>
      <c r="H43" s="55"/>
      <c r="I43" s="4"/>
    </row>
    <row r="44" spans="1:9" ht="12.75" customHeight="1">
      <c r="A44" s="6"/>
      <c r="B44" s="4"/>
      <c r="C44" s="4"/>
      <c r="D44" s="4"/>
      <c r="E44" s="55"/>
      <c r="F44" s="4"/>
      <c r="G44" s="55"/>
      <c r="H44" s="55"/>
      <c r="I44" s="4"/>
    </row>
    <row r="45" spans="1:9" ht="12.75" customHeight="1">
      <c r="A45" s="6"/>
      <c r="B45" s="4"/>
      <c r="C45" s="4"/>
      <c r="D45" s="4"/>
      <c r="E45" s="55"/>
      <c r="F45" s="4"/>
      <c r="G45" s="55"/>
      <c r="H45" s="55"/>
      <c r="I45" s="4"/>
    </row>
    <row r="46" spans="1:9" ht="12.75" customHeight="1">
      <c r="A46" s="6"/>
      <c r="B46" s="4"/>
      <c r="C46" s="4"/>
      <c r="D46" s="4"/>
      <c r="E46" s="55"/>
      <c r="F46" s="4"/>
      <c r="G46" s="55"/>
      <c r="H46" s="55"/>
      <c r="I46" s="4"/>
    </row>
    <row r="47" spans="1:9" ht="12.75" customHeight="1">
      <c r="A47" s="6"/>
      <c r="B47" s="4"/>
      <c r="C47" s="4"/>
      <c r="D47" s="4"/>
      <c r="E47" s="55"/>
      <c r="F47" s="4"/>
      <c r="G47" s="55"/>
      <c r="H47" s="55"/>
      <c r="I47" s="4"/>
    </row>
    <row r="48" spans="1:9" ht="12.75" customHeight="1">
      <c r="A48" s="6"/>
      <c r="B48" s="4"/>
      <c r="C48" s="4"/>
      <c r="D48" s="4"/>
      <c r="E48" s="55"/>
      <c r="F48" s="4"/>
      <c r="G48" s="55"/>
      <c r="H48" s="55"/>
      <c r="I48" s="4"/>
    </row>
    <row r="49" spans="1:9" ht="12.75" customHeight="1">
      <c r="A49" s="6"/>
      <c r="B49" s="4"/>
      <c r="C49" s="4"/>
      <c r="D49" s="4"/>
      <c r="E49" s="55"/>
      <c r="F49" s="4"/>
      <c r="G49" s="55"/>
      <c r="H49" s="55"/>
      <c r="I49" s="4"/>
    </row>
    <row r="50" spans="1:9" ht="12.75" customHeight="1">
      <c r="A50" s="6"/>
      <c r="B50" s="4"/>
      <c r="C50" s="4"/>
      <c r="D50" s="4"/>
      <c r="E50" s="55"/>
      <c r="F50" s="4"/>
      <c r="G50" s="55"/>
      <c r="H50" s="55"/>
      <c r="I50" s="4"/>
    </row>
    <row r="51" spans="1:9" ht="12.75" customHeight="1">
      <c r="A51" s="6"/>
      <c r="B51" s="4"/>
      <c r="C51" s="4"/>
      <c r="D51" s="4"/>
      <c r="E51" s="55"/>
      <c r="F51" s="4"/>
      <c r="G51" s="55"/>
      <c r="H51" s="55"/>
      <c r="I51" s="4"/>
    </row>
    <row r="52" spans="1:9" ht="12.75" customHeight="1">
      <c r="A52" s="6"/>
      <c r="B52" s="4"/>
      <c r="C52" s="4"/>
      <c r="D52" s="4"/>
      <c r="E52" s="55"/>
      <c r="F52" s="4"/>
      <c r="G52" s="55"/>
      <c r="H52" s="55"/>
      <c r="I52" s="4"/>
    </row>
    <row r="53" spans="1:9" ht="12.75" customHeight="1">
      <c r="A53" s="6"/>
      <c r="B53" s="4"/>
      <c r="C53" s="4"/>
      <c r="D53" s="4"/>
      <c r="E53" s="55"/>
      <c r="F53" s="4"/>
      <c r="G53" s="55"/>
      <c r="H53" s="55"/>
      <c r="I53" s="4"/>
    </row>
    <row r="54" spans="1:9" ht="12.75" customHeight="1">
      <c r="A54" s="6"/>
      <c r="B54" s="4"/>
      <c r="C54" s="4"/>
      <c r="D54" s="4"/>
      <c r="E54" s="55"/>
      <c r="F54" s="4"/>
      <c r="G54" s="55"/>
      <c r="H54" s="55"/>
      <c r="I54" s="4"/>
    </row>
    <row r="55" spans="1:9" ht="12.75" customHeight="1">
      <c r="A55" s="6"/>
      <c r="B55" s="4"/>
      <c r="C55" s="4"/>
      <c r="D55" s="4"/>
      <c r="E55" s="55"/>
      <c r="F55" s="4"/>
      <c r="G55" s="55"/>
      <c r="H55" s="55"/>
      <c r="I55" s="4"/>
    </row>
    <row r="56" spans="1:9" ht="12.75" customHeight="1">
      <c r="A56" s="6"/>
      <c r="B56" s="4"/>
      <c r="C56" s="4"/>
      <c r="D56" s="4"/>
      <c r="E56" s="55"/>
      <c r="F56" s="4"/>
      <c r="G56" s="55"/>
      <c r="H56" s="55"/>
      <c r="I56" s="4"/>
    </row>
    <row r="57" spans="1:9" ht="12.75" customHeight="1">
      <c r="A57" s="6"/>
      <c r="B57" s="4"/>
      <c r="C57" s="4"/>
      <c r="D57" s="4"/>
      <c r="E57" s="55"/>
      <c r="F57" s="4"/>
      <c r="G57" s="55"/>
      <c r="H57" s="55"/>
      <c r="I57" s="4"/>
    </row>
    <row r="58" spans="1:9" ht="12.75" customHeight="1">
      <c r="A58" s="6"/>
      <c r="B58" s="4"/>
      <c r="C58" s="4"/>
      <c r="D58" s="4"/>
      <c r="E58" s="55"/>
      <c r="F58" s="4"/>
      <c r="G58" s="55"/>
      <c r="H58" s="55"/>
      <c r="I58" s="4"/>
    </row>
    <row r="59" spans="1:9" ht="12.75" customHeight="1">
      <c r="A59" s="6"/>
      <c r="B59" s="4"/>
      <c r="C59" s="4"/>
      <c r="D59" s="4"/>
      <c r="E59" s="55"/>
      <c r="F59" s="4"/>
      <c r="G59" s="55"/>
      <c r="H59" s="55"/>
      <c r="I59" s="4"/>
    </row>
    <row r="60" spans="1:9" ht="12.75" customHeight="1">
      <c r="A60" s="6"/>
      <c r="B60" s="4"/>
      <c r="C60" s="4"/>
      <c r="D60" s="4"/>
      <c r="E60" s="55"/>
      <c r="F60" s="4"/>
      <c r="G60" s="55"/>
      <c r="H60" s="55"/>
      <c r="I60" s="4"/>
    </row>
    <row r="61" spans="1:9" ht="12.75" customHeight="1">
      <c r="A61" s="6"/>
      <c r="B61" s="4"/>
      <c r="C61" s="4"/>
      <c r="D61" s="4"/>
      <c r="E61" s="55"/>
      <c r="F61" s="4"/>
      <c r="G61" s="55"/>
      <c r="H61" s="55"/>
      <c r="I61" s="4"/>
    </row>
    <row r="62" spans="1:9" ht="12.75" customHeight="1">
      <c r="A62" s="6"/>
      <c r="B62" s="4"/>
      <c r="C62" s="4"/>
      <c r="D62" s="4"/>
      <c r="E62" s="55"/>
      <c r="F62" s="4"/>
      <c r="G62" s="55"/>
      <c r="H62" s="55"/>
      <c r="I62" s="4"/>
    </row>
    <row r="63" spans="1:9" ht="12.75" customHeight="1">
      <c r="A63" s="6"/>
      <c r="B63" s="4"/>
      <c r="C63" s="4"/>
      <c r="D63" s="4"/>
      <c r="E63" s="55"/>
      <c r="F63" s="4"/>
      <c r="G63" s="55"/>
      <c r="H63" s="55"/>
      <c r="I63" s="4"/>
    </row>
    <row r="64" spans="1:9" ht="12.75" customHeight="1">
      <c r="A64" s="6"/>
      <c r="B64" s="4"/>
      <c r="C64" s="4"/>
      <c r="D64" s="4"/>
      <c r="E64" s="55"/>
      <c r="F64" s="4"/>
      <c r="G64" s="55"/>
      <c r="H64" s="55"/>
      <c r="I64" s="4"/>
    </row>
    <row r="65" spans="1:9" ht="12.75" customHeight="1">
      <c r="A65" s="6"/>
      <c r="B65" s="4"/>
      <c r="C65" s="4"/>
      <c r="D65" s="4"/>
      <c r="E65" s="55"/>
      <c r="F65" s="4"/>
      <c r="G65" s="55"/>
      <c r="H65" s="55"/>
      <c r="I65" s="4"/>
    </row>
    <row r="66" spans="1:9" ht="12.75" customHeight="1">
      <c r="A66" s="6"/>
      <c r="B66" s="4"/>
      <c r="C66" s="4"/>
      <c r="D66" s="4"/>
      <c r="E66" s="55"/>
      <c r="F66" s="4"/>
      <c r="G66" s="55"/>
      <c r="H66" s="55"/>
      <c r="I66" s="4"/>
    </row>
    <row r="67" spans="1:9" ht="12.75" customHeight="1">
      <c r="A67" s="6"/>
      <c r="B67" s="4"/>
      <c r="C67" s="4"/>
      <c r="D67" s="4"/>
      <c r="E67" s="55"/>
      <c r="F67" s="4"/>
      <c r="G67" s="55"/>
      <c r="H67" s="55"/>
      <c r="I67" s="4"/>
    </row>
    <row r="68" spans="1:9" ht="12.75" customHeight="1">
      <c r="A68" s="6"/>
      <c r="B68" s="4"/>
      <c r="C68" s="4"/>
      <c r="D68" s="4"/>
      <c r="E68" s="55"/>
      <c r="F68" s="4"/>
      <c r="G68" s="55"/>
      <c r="H68" s="55"/>
      <c r="I68" s="4"/>
    </row>
    <row r="69" spans="1:9" ht="13.5" customHeight="1">
      <c r="A69" s="6"/>
      <c r="B69" s="4"/>
      <c r="C69" s="4"/>
      <c r="D69" s="4"/>
      <c r="E69" s="55"/>
      <c r="F69" s="4"/>
      <c r="G69" s="55"/>
      <c r="H69" s="55"/>
      <c r="I69" s="4"/>
    </row>
    <row r="70" spans="1:9" ht="12.75">
      <c r="A70" s="7"/>
      <c r="B70" s="4"/>
      <c r="C70" s="4"/>
      <c r="D70" s="4"/>
      <c r="E70" s="55"/>
      <c r="F70" s="4"/>
      <c r="G70" s="55"/>
      <c r="H70" s="55"/>
      <c r="I70" s="4"/>
    </row>
    <row r="71" spans="1:9" ht="12.75">
      <c r="A71" s="7"/>
      <c r="B71" s="4"/>
      <c r="C71" s="4"/>
      <c r="D71" s="4"/>
      <c r="E71" s="55"/>
      <c r="F71" s="4"/>
      <c r="G71" s="55"/>
      <c r="H71" s="55"/>
      <c r="I71" s="4"/>
    </row>
    <row r="72" spans="1:9" ht="12.75">
      <c r="A72" s="7"/>
      <c r="B72" s="4"/>
      <c r="C72" s="4"/>
      <c r="D72" s="4"/>
      <c r="E72" s="55"/>
      <c r="F72" s="4"/>
      <c r="G72" s="55"/>
      <c r="H72" s="55"/>
      <c r="I72" s="4"/>
    </row>
  </sheetData>
  <sheetProtection/>
  <mergeCells count="9">
    <mergeCell ref="A1:A3"/>
    <mergeCell ref="C1:D3"/>
    <mergeCell ref="E1:H3"/>
    <mergeCell ref="B1:B3"/>
    <mergeCell ref="E14:G14"/>
    <mergeCell ref="H16:I16"/>
    <mergeCell ref="I1:I3"/>
    <mergeCell ref="H17:I21"/>
    <mergeCell ref="H13:H14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D24" sqref="D24:L24"/>
    </sheetView>
  </sheetViews>
  <sheetFormatPr defaultColWidth="11.421875" defaultRowHeight="12.75"/>
  <cols>
    <col min="1" max="1" width="11.7109375" style="10" customWidth="1"/>
    <col min="2" max="2" width="8.7109375" style="10" customWidth="1"/>
    <col min="3" max="3" width="17.00390625" style="10" customWidth="1"/>
    <col min="4" max="5" width="18.7109375" style="18" customWidth="1"/>
    <col min="6" max="7" width="18.7109375" style="10" customWidth="1"/>
    <col min="8" max="9" width="18.7109375" style="18" customWidth="1"/>
    <col min="10" max="12" width="18.7109375" style="10" customWidth="1"/>
    <col min="13" max="16384" width="11.421875" style="10" customWidth="1"/>
  </cols>
  <sheetData>
    <row r="1" spans="1:12" ht="12.75" customHeight="1">
      <c r="A1" s="190" t="s">
        <v>83</v>
      </c>
      <c r="B1" s="106"/>
      <c r="C1" s="191"/>
      <c r="D1" s="110"/>
      <c r="E1" s="145" t="s">
        <v>185</v>
      </c>
      <c r="F1" s="145"/>
      <c r="G1" s="145"/>
      <c r="H1" s="145"/>
      <c r="I1" s="145"/>
      <c r="J1" s="159" t="s">
        <v>67</v>
      </c>
      <c r="K1" s="94"/>
      <c r="L1" s="160"/>
    </row>
    <row r="2" spans="1:12" ht="12.75">
      <c r="A2" s="110"/>
      <c r="B2" s="107"/>
      <c r="C2" s="116"/>
      <c r="D2" s="110"/>
      <c r="E2" s="145"/>
      <c r="F2" s="145"/>
      <c r="G2" s="145"/>
      <c r="H2" s="145"/>
      <c r="I2" s="145"/>
      <c r="J2" s="94"/>
      <c r="K2" s="94"/>
      <c r="L2" s="160"/>
    </row>
    <row r="3" spans="1:12" ht="13.5" thickBot="1">
      <c r="A3" s="111"/>
      <c r="B3" s="108"/>
      <c r="C3" s="192"/>
      <c r="D3" s="111"/>
      <c r="E3" s="146"/>
      <c r="F3" s="146"/>
      <c r="G3" s="146"/>
      <c r="H3" s="146"/>
      <c r="I3" s="146"/>
      <c r="J3" s="108"/>
      <c r="K3" s="108"/>
      <c r="L3" s="161"/>
    </row>
    <row r="4" spans="1:12" s="18" customFormat="1" ht="12.75" customHeight="1">
      <c r="A4" s="94" t="s">
        <v>61</v>
      </c>
      <c r="B4" s="94"/>
      <c r="C4" s="94"/>
      <c r="D4" s="193"/>
      <c r="E4" s="193"/>
      <c r="F4" s="207"/>
      <c r="G4" s="193"/>
      <c r="H4" s="193"/>
      <c r="I4" s="193"/>
      <c r="J4" s="196"/>
      <c r="K4" s="196"/>
      <c r="L4" s="196"/>
    </row>
    <row r="5" spans="1:12" s="18" customFormat="1" ht="45.75" customHeight="1" thickBot="1">
      <c r="A5" s="94"/>
      <c r="B5" s="94"/>
      <c r="C5" s="94"/>
      <c r="D5" s="194"/>
      <c r="E5" s="194"/>
      <c r="F5" s="208"/>
      <c r="G5" s="194"/>
      <c r="H5" s="194"/>
      <c r="I5" s="194"/>
      <c r="J5" s="194"/>
      <c r="K5" s="194"/>
      <c r="L5" s="194"/>
    </row>
    <row r="6" spans="1:12" s="18" customFormat="1" ht="16.5" customHeight="1" thickBot="1">
      <c r="A6" s="94"/>
      <c r="B6" s="94"/>
      <c r="C6" s="94"/>
      <c r="D6" s="20"/>
      <c r="E6" s="20"/>
      <c r="F6" s="20"/>
      <c r="G6" s="20"/>
      <c r="H6" s="20"/>
      <c r="I6" s="20"/>
      <c r="J6" s="20"/>
      <c r="K6" s="20"/>
      <c r="L6" s="19"/>
    </row>
    <row r="7" spans="1:12" ht="12.75">
      <c r="A7" s="143" t="s">
        <v>62</v>
      </c>
      <c r="B7" s="134" t="s">
        <v>63</v>
      </c>
      <c r="C7" s="135"/>
      <c r="D7" s="140"/>
      <c r="E7" s="140"/>
      <c r="F7" s="140"/>
      <c r="G7" s="140"/>
      <c r="H7" s="154"/>
      <c r="I7" s="154"/>
      <c r="J7" s="149"/>
      <c r="K7" s="149"/>
      <c r="L7" s="163"/>
    </row>
    <row r="8" spans="1:12" ht="12.75">
      <c r="A8" s="144"/>
      <c r="B8" s="136"/>
      <c r="C8" s="137"/>
      <c r="D8" s="141"/>
      <c r="E8" s="141"/>
      <c r="F8" s="141"/>
      <c r="G8" s="141"/>
      <c r="H8" s="141"/>
      <c r="I8" s="141"/>
      <c r="J8" s="150"/>
      <c r="K8" s="150"/>
      <c r="L8" s="164"/>
    </row>
    <row r="9" spans="1:12" ht="19.5" customHeight="1" thickBot="1">
      <c r="A9" s="144"/>
      <c r="B9" s="138"/>
      <c r="C9" s="139"/>
      <c r="D9" s="142"/>
      <c r="E9" s="142"/>
      <c r="F9" s="142"/>
      <c r="G9" s="142"/>
      <c r="H9" s="142"/>
      <c r="I9" s="142"/>
      <c r="J9" s="151"/>
      <c r="K9" s="151"/>
      <c r="L9" s="165"/>
    </row>
    <row r="10" spans="1:12" ht="12.75" customHeight="1">
      <c r="A10" s="144"/>
      <c r="B10" s="134" t="s">
        <v>179</v>
      </c>
      <c r="C10" s="135"/>
      <c r="D10" s="140"/>
      <c r="E10" s="140"/>
      <c r="F10" s="140"/>
      <c r="G10" s="140"/>
      <c r="H10" s="154"/>
      <c r="I10" s="154"/>
      <c r="J10" s="149"/>
      <c r="K10" s="149"/>
      <c r="L10" s="163"/>
    </row>
    <row r="11" spans="1:12" ht="12.75" customHeight="1">
      <c r="A11" s="144"/>
      <c r="B11" s="136"/>
      <c r="C11" s="137"/>
      <c r="D11" s="141"/>
      <c r="E11" s="141"/>
      <c r="F11" s="141"/>
      <c r="G11" s="141"/>
      <c r="H11" s="141"/>
      <c r="I11" s="141"/>
      <c r="J11" s="150"/>
      <c r="K11" s="150"/>
      <c r="L11" s="164"/>
    </row>
    <row r="12" spans="1:12" ht="99.75" customHeight="1" thickBot="1">
      <c r="A12" s="195"/>
      <c r="B12" s="168"/>
      <c r="C12" s="169"/>
      <c r="D12" s="155"/>
      <c r="E12" s="155"/>
      <c r="F12" s="155"/>
      <c r="G12" s="155"/>
      <c r="H12" s="155"/>
      <c r="I12" s="155"/>
      <c r="J12" s="171"/>
      <c r="K12" s="171"/>
      <c r="L12" s="170"/>
    </row>
    <row r="13" spans="1:12" ht="55.5" customHeight="1">
      <c r="A13" s="27"/>
      <c r="B13" s="137" t="s">
        <v>182</v>
      </c>
      <c r="C13" s="137"/>
      <c r="D13" s="81"/>
      <c r="E13" s="82"/>
      <c r="F13" s="83"/>
      <c r="G13" s="82"/>
      <c r="H13" s="76"/>
      <c r="I13" s="76"/>
      <c r="J13" s="77"/>
      <c r="K13" s="77"/>
      <c r="L13" s="77"/>
    </row>
    <row r="14" spans="1:12" s="23" customFormat="1" ht="29.25" customHeight="1" thickBot="1">
      <c r="A14" s="21"/>
      <c r="B14" s="22"/>
      <c r="C14" s="89" t="s">
        <v>186</v>
      </c>
      <c r="D14" s="90"/>
      <c r="E14" s="90"/>
      <c r="F14" s="90"/>
      <c r="G14" s="90"/>
      <c r="H14" s="90"/>
      <c r="I14" s="90"/>
      <c r="J14" s="91"/>
      <c r="K14" s="91"/>
      <c r="L14" s="91"/>
    </row>
    <row r="15" spans="1:12" ht="27.75" customHeight="1">
      <c r="A15" s="143" t="s">
        <v>180</v>
      </c>
      <c r="B15" s="106" t="s">
        <v>68</v>
      </c>
      <c r="C15" s="24" t="s">
        <v>181</v>
      </c>
      <c r="D15" s="75"/>
      <c r="E15" s="75"/>
      <c r="F15" s="75"/>
      <c r="G15" s="75"/>
      <c r="H15" s="75"/>
      <c r="I15" s="75"/>
      <c r="J15" s="75"/>
      <c r="K15" s="75"/>
      <c r="L15" s="80"/>
    </row>
    <row r="16" spans="1:12" ht="27.75" customHeight="1">
      <c r="A16" s="179"/>
      <c r="B16" s="107"/>
      <c r="C16" s="25" t="s">
        <v>188</v>
      </c>
      <c r="D16" s="78">
        <f>D15*0.4</f>
        <v>0</v>
      </c>
      <c r="E16" s="78">
        <f aca="true" t="shared" si="0" ref="E16:L16">E15*0.4</f>
        <v>0</v>
      </c>
      <c r="F16" s="78">
        <f t="shared" si="0"/>
        <v>0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 t="shared" si="0"/>
        <v>0</v>
      </c>
    </row>
    <row r="17" spans="1:12" ht="27.75" customHeight="1" thickBot="1">
      <c r="A17" s="179"/>
      <c r="B17" s="108"/>
      <c r="C17" s="26" t="s">
        <v>64</v>
      </c>
      <c r="D17" s="74"/>
      <c r="E17" s="74"/>
      <c r="F17" s="74"/>
      <c r="G17" s="74"/>
      <c r="H17" s="74"/>
      <c r="I17" s="74"/>
      <c r="J17" s="74"/>
      <c r="K17" s="74"/>
      <c r="L17" s="79"/>
    </row>
    <row r="18" spans="1:12" s="23" customFormat="1" ht="11.25" customHeight="1" thickBot="1">
      <c r="A18" s="179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7.75" customHeight="1">
      <c r="A19" s="179"/>
      <c r="B19" s="106" t="s">
        <v>38</v>
      </c>
      <c r="C19" s="24" t="s">
        <v>181</v>
      </c>
      <c r="D19" s="75"/>
      <c r="E19" s="75"/>
      <c r="F19" s="75"/>
      <c r="G19" s="75"/>
      <c r="H19" s="75"/>
      <c r="I19" s="75"/>
      <c r="J19" s="75"/>
      <c r="K19" s="75"/>
      <c r="L19" s="80"/>
    </row>
    <row r="20" spans="1:12" ht="27.75" customHeight="1">
      <c r="A20" s="179"/>
      <c r="B20" s="107"/>
      <c r="C20" s="25" t="s">
        <v>188</v>
      </c>
      <c r="D20" s="78">
        <f>D19*0.4</f>
        <v>0</v>
      </c>
      <c r="E20" s="78">
        <f aca="true" t="shared" si="1" ref="E20:L20">E19*0.4</f>
        <v>0</v>
      </c>
      <c r="F20" s="78">
        <f t="shared" si="1"/>
        <v>0</v>
      </c>
      <c r="G20" s="78">
        <f t="shared" si="1"/>
        <v>0</v>
      </c>
      <c r="H20" s="78">
        <f t="shared" si="1"/>
        <v>0</v>
      </c>
      <c r="I20" s="78">
        <f t="shared" si="1"/>
        <v>0</v>
      </c>
      <c r="J20" s="78">
        <f t="shared" si="1"/>
        <v>0</v>
      </c>
      <c r="K20" s="78">
        <f t="shared" si="1"/>
        <v>0</v>
      </c>
      <c r="L20" s="78">
        <f t="shared" si="1"/>
        <v>0</v>
      </c>
    </row>
    <row r="21" spans="1:12" ht="27.75" customHeight="1" thickBot="1">
      <c r="A21" s="179"/>
      <c r="B21" s="108"/>
      <c r="C21" s="26" t="s">
        <v>64</v>
      </c>
      <c r="D21" s="74"/>
      <c r="E21" s="74"/>
      <c r="F21" s="74"/>
      <c r="G21" s="74"/>
      <c r="H21" s="74"/>
      <c r="I21" s="74"/>
      <c r="J21" s="74"/>
      <c r="K21" s="74"/>
      <c r="L21" s="79"/>
    </row>
    <row r="22" spans="1:12" s="23" customFormat="1" ht="11.25" customHeight="1" thickBot="1">
      <c r="A22" s="179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7.75" customHeight="1">
      <c r="A23" s="179"/>
      <c r="B23" s="106" t="s">
        <v>69</v>
      </c>
      <c r="C23" s="24" t="s">
        <v>181</v>
      </c>
      <c r="D23" s="75"/>
      <c r="E23" s="75"/>
      <c r="F23" s="75"/>
      <c r="G23" s="75"/>
      <c r="H23" s="75"/>
      <c r="I23" s="75"/>
      <c r="J23" s="75"/>
      <c r="K23" s="75"/>
      <c r="L23" s="80"/>
    </row>
    <row r="24" spans="1:12" ht="27.75" customHeight="1">
      <c r="A24" s="179"/>
      <c r="B24" s="107"/>
      <c r="C24" s="25" t="s">
        <v>189</v>
      </c>
      <c r="D24" s="78">
        <f>D23*0.2</f>
        <v>0</v>
      </c>
      <c r="E24" s="78">
        <f aca="true" t="shared" si="2" ref="E24:L24">E23*0.2</f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78">
        <f t="shared" si="2"/>
        <v>0</v>
      </c>
      <c r="K24" s="78">
        <f t="shared" si="2"/>
        <v>0</v>
      </c>
      <c r="L24" s="78">
        <f t="shared" si="2"/>
        <v>0</v>
      </c>
    </row>
    <row r="25" spans="1:12" ht="27.75" customHeight="1" thickBot="1">
      <c r="A25" s="179"/>
      <c r="B25" s="108"/>
      <c r="C25" s="26" t="s">
        <v>64</v>
      </c>
      <c r="D25" s="74"/>
      <c r="E25" s="74"/>
      <c r="F25" s="74"/>
      <c r="G25" s="74"/>
      <c r="H25" s="74"/>
      <c r="I25" s="74"/>
      <c r="J25" s="74"/>
      <c r="K25" s="74"/>
      <c r="L25" s="79"/>
    </row>
    <row r="26" spans="1:12" s="23" customFormat="1" ht="11.25" customHeight="1" thickBot="1">
      <c r="A26" s="179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18" customFormat="1" ht="12.75" customHeight="1">
      <c r="A27" s="179"/>
      <c r="B27" s="181" t="s">
        <v>65</v>
      </c>
      <c r="C27" s="182"/>
      <c r="D27" s="156">
        <f>D24+D20+D16+D7+D10</f>
        <v>0</v>
      </c>
      <c r="E27" s="156">
        <f aca="true" t="shared" si="3" ref="E27:L27">E24+E20+E16+E7+E10</f>
        <v>0</v>
      </c>
      <c r="F27" s="177">
        <f t="shared" si="3"/>
        <v>0</v>
      </c>
      <c r="G27" s="156">
        <f t="shared" si="3"/>
        <v>0</v>
      </c>
      <c r="H27" s="156">
        <f t="shared" si="3"/>
        <v>0</v>
      </c>
      <c r="I27" s="156">
        <f t="shared" si="3"/>
        <v>0</v>
      </c>
      <c r="J27" s="156">
        <f t="shared" si="3"/>
        <v>0</v>
      </c>
      <c r="K27" s="156">
        <f t="shared" si="3"/>
        <v>0</v>
      </c>
      <c r="L27" s="156">
        <f t="shared" si="3"/>
        <v>0</v>
      </c>
    </row>
    <row r="28" spans="1:12" s="18" customFormat="1" ht="12.75" customHeight="1">
      <c r="A28" s="179"/>
      <c r="B28" s="173"/>
      <c r="C28" s="174"/>
      <c r="D28" s="157"/>
      <c r="E28" s="157"/>
      <c r="F28" s="178"/>
      <c r="G28" s="157"/>
      <c r="H28" s="157"/>
      <c r="I28" s="157"/>
      <c r="J28" s="157"/>
      <c r="K28" s="157"/>
      <c r="L28" s="157"/>
    </row>
    <row r="29" spans="1:12" s="18" customFormat="1" ht="4.5" customHeight="1">
      <c r="A29" s="179"/>
      <c r="B29" s="173"/>
      <c r="C29" s="174"/>
      <c r="D29" s="157"/>
      <c r="E29" s="157"/>
      <c r="F29" s="178"/>
      <c r="G29" s="157"/>
      <c r="H29" s="157"/>
      <c r="I29" s="157"/>
      <c r="J29" s="157"/>
      <c r="K29" s="157"/>
      <c r="L29" s="157"/>
    </row>
    <row r="30" spans="1:12" s="18" customFormat="1" ht="12.75">
      <c r="A30" s="179"/>
      <c r="B30" s="173" t="s">
        <v>66</v>
      </c>
      <c r="C30" s="174"/>
      <c r="D30" s="152"/>
      <c r="E30" s="152"/>
      <c r="F30" s="152"/>
      <c r="G30" s="152"/>
      <c r="H30" s="152"/>
      <c r="I30" s="152"/>
      <c r="J30" s="152"/>
      <c r="K30" s="152"/>
      <c r="L30" s="166"/>
    </row>
    <row r="31" spans="1:12" s="18" customFormat="1" ht="12.75">
      <c r="A31" s="179"/>
      <c r="B31" s="173"/>
      <c r="C31" s="174"/>
      <c r="D31" s="152"/>
      <c r="E31" s="152"/>
      <c r="F31" s="152"/>
      <c r="G31" s="152"/>
      <c r="H31" s="152"/>
      <c r="I31" s="152"/>
      <c r="J31" s="152"/>
      <c r="K31" s="152"/>
      <c r="L31" s="166"/>
    </row>
    <row r="32" spans="1:12" s="18" customFormat="1" ht="3" customHeight="1" thickBot="1">
      <c r="A32" s="180"/>
      <c r="B32" s="175"/>
      <c r="C32" s="176"/>
      <c r="D32" s="153"/>
      <c r="E32" s="153"/>
      <c r="F32" s="153"/>
      <c r="G32" s="153"/>
      <c r="H32" s="153"/>
      <c r="I32" s="153"/>
      <c r="J32" s="153"/>
      <c r="K32" s="153"/>
      <c r="L32" s="167"/>
    </row>
    <row r="34" spans="4:9" s="18" customFormat="1" ht="12.75">
      <c r="D34" s="158"/>
      <c r="E34" s="158"/>
      <c r="F34" s="29"/>
      <c r="G34" s="71"/>
      <c r="H34" s="71"/>
      <c r="I34" s="71"/>
    </row>
    <row r="35" spans="4:9" s="18" customFormat="1" ht="12.75">
      <c r="D35" s="158"/>
      <c r="E35" s="158"/>
      <c r="F35" s="29"/>
      <c r="G35" s="71"/>
      <c r="H35" s="71"/>
      <c r="I35" s="71"/>
    </row>
  </sheetData>
  <sheetProtection/>
  <mergeCells count="63">
    <mergeCell ref="A15:A32"/>
    <mergeCell ref="J30:J32"/>
    <mergeCell ref="K30:K32"/>
    <mergeCell ref="B23:B25"/>
    <mergeCell ref="D27:D29"/>
    <mergeCell ref="B27:C29"/>
    <mergeCell ref="H30:H32"/>
    <mergeCell ref="D30:D32"/>
    <mergeCell ref="E30:E32"/>
    <mergeCell ref="F30:F32"/>
    <mergeCell ref="B30:C32"/>
    <mergeCell ref="G30:G32"/>
    <mergeCell ref="E27:E29"/>
    <mergeCell ref="F27:F29"/>
    <mergeCell ref="G27:G29"/>
    <mergeCell ref="B19:B21"/>
    <mergeCell ref="B15:B17"/>
    <mergeCell ref="B10:C12"/>
    <mergeCell ref="L10:L12"/>
    <mergeCell ref="K10:K12"/>
    <mergeCell ref="J10:J12"/>
    <mergeCell ref="B13:C13"/>
    <mergeCell ref="L30:L32"/>
    <mergeCell ref="J27:J29"/>
    <mergeCell ref="K27:K29"/>
    <mergeCell ref="L27:L29"/>
    <mergeCell ref="K7:K9"/>
    <mergeCell ref="J1:K3"/>
    <mergeCell ref="L1:L3"/>
    <mergeCell ref="J4:J5"/>
    <mergeCell ref="K4:K5"/>
    <mergeCell ref="L4:L5"/>
    <mergeCell ref="L7:L9"/>
    <mergeCell ref="D35:E35"/>
    <mergeCell ref="D34:E34"/>
    <mergeCell ref="F7:F9"/>
    <mergeCell ref="I10:I12"/>
    <mergeCell ref="G7:G9"/>
    <mergeCell ref="I27:I29"/>
    <mergeCell ref="H7:H9"/>
    <mergeCell ref="D10:D12"/>
    <mergeCell ref="E10:E12"/>
    <mergeCell ref="F10:F12"/>
    <mergeCell ref="F4:F5"/>
    <mergeCell ref="G4:G5"/>
    <mergeCell ref="J7:J9"/>
    <mergeCell ref="I30:I32"/>
    <mergeCell ref="H4:H5"/>
    <mergeCell ref="I7:I9"/>
    <mergeCell ref="I4:I5"/>
    <mergeCell ref="G10:G12"/>
    <mergeCell ref="H10:H12"/>
    <mergeCell ref="H27:H29"/>
    <mergeCell ref="A1:C3"/>
    <mergeCell ref="B7:C9"/>
    <mergeCell ref="D7:D9"/>
    <mergeCell ref="E7:E9"/>
    <mergeCell ref="D1:D3"/>
    <mergeCell ref="D4:D5"/>
    <mergeCell ref="E4:E5"/>
    <mergeCell ref="A7:A12"/>
    <mergeCell ref="A4:C6"/>
    <mergeCell ref="E1:I3"/>
  </mergeCells>
  <printOptions/>
  <pageMargins left="0" right="0" top="0.984251968503937" bottom="0.1968503937007874" header="0.5118110236220472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101"/>
  <sheetViews>
    <sheetView tabSelected="1" view="pageBreakPreview" zoomScale="200" zoomScaleSheetLayoutView="200" zoomScalePageLayoutView="0" workbookViewId="0" topLeftCell="A76">
      <selection activeCell="D90" sqref="D90"/>
    </sheetView>
  </sheetViews>
  <sheetFormatPr defaultColWidth="11.421875" defaultRowHeight="12.75"/>
  <cols>
    <col min="1" max="1" width="2.57421875" style="0" customWidth="1"/>
    <col min="6" max="6" width="13.421875" style="0" customWidth="1"/>
    <col min="8" max="8" width="20.57421875" style="0" customWidth="1"/>
  </cols>
  <sheetData>
    <row r="2" spans="2:8" ht="12.75">
      <c r="B2" t="s">
        <v>13</v>
      </c>
      <c r="C2" s="200" t="s">
        <v>84</v>
      </c>
      <c r="D2" s="200"/>
      <c r="E2" s="200"/>
      <c r="G2" s="16" t="s">
        <v>161</v>
      </c>
      <c r="H2" s="16"/>
    </row>
    <row r="3" spans="3:8" ht="12.75">
      <c r="C3" s="201"/>
      <c r="D3" s="201"/>
      <c r="E3" s="201"/>
      <c r="G3" s="16" t="s">
        <v>162</v>
      </c>
      <c r="H3" s="16"/>
    </row>
    <row r="4" spans="7:8" ht="12.75">
      <c r="G4" s="16" t="s">
        <v>163</v>
      </c>
      <c r="H4" s="16"/>
    </row>
    <row r="5" spans="2:8" ht="12.75">
      <c r="B5" t="s">
        <v>14</v>
      </c>
      <c r="C5" s="63">
        <v>2016</v>
      </c>
      <c r="G5" s="16" t="s">
        <v>164</v>
      </c>
      <c r="H5" s="16"/>
    </row>
    <row r="7" spans="1:8" ht="12.75">
      <c r="A7" s="11"/>
      <c r="B7" s="202" t="s">
        <v>15</v>
      </c>
      <c r="C7" s="203"/>
      <c r="D7" s="203"/>
      <c r="E7" s="203"/>
      <c r="F7" s="203"/>
      <c r="G7" s="203"/>
      <c r="H7" s="203"/>
    </row>
    <row r="9" spans="1:2" ht="12.75">
      <c r="A9" t="s">
        <v>16</v>
      </c>
      <c r="B9" s="12" t="s">
        <v>17</v>
      </c>
    </row>
    <row r="11" spans="2:6" ht="12.75">
      <c r="B11" s="64">
        <v>42333</v>
      </c>
      <c r="C11" s="17"/>
      <c r="D11" s="17"/>
      <c r="E11" s="17"/>
      <c r="F11" s="17"/>
    </row>
    <row r="13" spans="1:2" ht="12.75">
      <c r="A13" t="s">
        <v>16</v>
      </c>
      <c r="B13" s="12" t="s">
        <v>18</v>
      </c>
    </row>
    <row r="15" spans="2:6" ht="12.75">
      <c r="B15" s="64">
        <v>42347</v>
      </c>
      <c r="C15" s="43"/>
      <c r="D15" s="43"/>
      <c r="E15" s="13" t="s">
        <v>165</v>
      </c>
      <c r="F15" s="13"/>
    </row>
    <row r="16" spans="2:8" ht="12.75">
      <c r="B16" s="205" t="s">
        <v>190</v>
      </c>
      <c r="C16" s="205"/>
      <c r="D16" s="205"/>
      <c r="E16" s="205"/>
      <c r="F16" s="205"/>
      <c r="G16" s="205"/>
      <c r="H16" s="205"/>
    </row>
    <row r="18" spans="1:2" ht="12.75">
      <c r="A18" t="s">
        <v>16</v>
      </c>
      <c r="B18" s="12" t="s">
        <v>19</v>
      </c>
    </row>
    <row r="20" ht="12.75">
      <c r="B20" t="s">
        <v>20</v>
      </c>
    </row>
    <row r="21" ht="12.75">
      <c r="B21" t="s">
        <v>21</v>
      </c>
    </row>
    <row r="22" ht="12.75">
      <c r="B22" t="s">
        <v>22</v>
      </c>
    </row>
    <row r="23" ht="12.75">
      <c r="B23" t="s">
        <v>23</v>
      </c>
    </row>
    <row r="25" spans="1:2" ht="12.75">
      <c r="A25" t="s">
        <v>16</v>
      </c>
      <c r="B25" s="12" t="s">
        <v>24</v>
      </c>
    </row>
    <row r="26" ht="12.75">
      <c r="B26" t="s">
        <v>25</v>
      </c>
    </row>
    <row r="27" ht="12.75">
      <c r="B27" t="s">
        <v>166</v>
      </c>
    </row>
    <row r="28" ht="12.75">
      <c r="B28" t="s">
        <v>167</v>
      </c>
    </row>
    <row r="30" spans="1:2" ht="12.75">
      <c r="A30" t="s">
        <v>16</v>
      </c>
      <c r="B30" s="12" t="s">
        <v>26</v>
      </c>
    </row>
    <row r="32" ht="12.75">
      <c r="B32" t="s">
        <v>168</v>
      </c>
    </row>
    <row r="33" ht="12.75">
      <c r="B33" t="s">
        <v>27</v>
      </c>
    </row>
    <row r="34" ht="12.75">
      <c r="B34" t="s">
        <v>169</v>
      </c>
    </row>
    <row r="35" ht="12.75">
      <c r="B35" t="s">
        <v>28</v>
      </c>
    </row>
    <row r="37" spans="1:2" ht="12.75">
      <c r="A37" t="s">
        <v>16</v>
      </c>
      <c r="B37" s="12" t="s">
        <v>29</v>
      </c>
    </row>
    <row r="39" ht="12.75">
      <c r="B39" t="s">
        <v>174</v>
      </c>
    </row>
    <row r="40" ht="12.75">
      <c r="B40" t="s">
        <v>30</v>
      </c>
    </row>
    <row r="41" ht="12.75">
      <c r="B41" t="s">
        <v>31</v>
      </c>
    </row>
    <row r="42" ht="12.75">
      <c r="B42" t="s">
        <v>60</v>
      </c>
    </row>
    <row r="43" ht="12.75">
      <c r="B43" t="s">
        <v>32</v>
      </c>
    </row>
    <row r="48" ht="12.75">
      <c r="H48" s="14" t="s">
        <v>33</v>
      </c>
    </row>
    <row r="50" spans="1:2" ht="12.75">
      <c r="A50" t="s">
        <v>16</v>
      </c>
      <c r="B50" s="12" t="s">
        <v>34</v>
      </c>
    </row>
    <row r="52" ht="12.75">
      <c r="B52" t="s">
        <v>35</v>
      </c>
    </row>
    <row r="53" ht="12.75">
      <c r="B53" t="s">
        <v>36</v>
      </c>
    </row>
    <row r="54" spans="3:6" ht="12.75">
      <c r="C54" t="s">
        <v>37</v>
      </c>
      <c r="F54" s="15">
        <v>0.4</v>
      </c>
    </row>
    <row r="55" spans="3:6" ht="12.75">
      <c r="C55" t="s">
        <v>38</v>
      </c>
      <c r="F55" s="15">
        <v>0.4</v>
      </c>
    </row>
    <row r="56" spans="3:6" ht="12.75">
      <c r="C56" t="s">
        <v>39</v>
      </c>
      <c r="F56" s="15">
        <v>0.2</v>
      </c>
    </row>
    <row r="57" ht="12.75">
      <c r="C57" t="s">
        <v>40</v>
      </c>
    </row>
    <row r="61" ht="12.75">
      <c r="B61" s="12"/>
    </row>
    <row r="62" spans="1:8" ht="12.75">
      <c r="A62" s="11"/>
      <c r="B62" s="202" t="s">
        <v>41</v>
      </c>
      <c r="C62" s="203"/>
      <c r="D62" s="203"/>
      <c r="E62" s="203"/>
      <c r="F62" s="203"/>
      <c r="G62" s="203"/>
      <c r="H62" s="203"/>
    </row>
    <row r="64" spans="1:2" ht="12.75">
      <c r="A64" t="s">
        <v>16</v>
      </c>
      <c r="B64" s="12" t="s">
        <v>42</v>
      </c>
    </row>
    <row r="66" spans="2:8" ht="12.75">
      <c r="B66" t="s">
        <v>43</v>
      </c>
      <c r="G66" s="65">
        <v>2</v>
      </c>
      <c r="H66" t="s">
        <v>44</v>
      </c>
    </row>
    <row r="67" ht="12.75">
      <c r="B67" t="s">
        <v>45</v>
      </c>
    </row>
    <row r="68" ht="12.75">
      <c r="B68" t="s">
        <v>46</v>
      </c>
    </row>
    <row r="70" spans="1:2" ht="12.75">
      <c r="A70" t="s">
        <v>16</v>
      </c>
      <c r="B70" s="12" t="s">
        <v>24</v>
      </c>
    </row>
    <row r="72" ht="12.75">
      <c r="B72" t="s">
        <v>91</v>
      </c>
    </row>
    <row r="73" ht="12.75">
      <c r="B73" t="s">
        <v>170</v>
      </c>
    </row>
    <row r="74" ht="12.75">
      <c r="B74" s="39"/>
    </row>
    <row r="75" spans="1:2" ht="12.75">
      <c r="A75" t="s">
        <v>16</v>
      </c>
      <c r="B75" s="12" t="s">
        <v>47</v>
      </c>
    </row>
    <row r="77" spans="2:7" ht="12.75">
      <c r="B77" t="s">
        <v>48</v>
      </c>
      <c r="F77" s="65">
        <v>2</v>
      </c>
      <c r="G77" t="s">
        <v>49</v>
      </c>
    </row>
    <row r="78" ht="12.75">
      <c r="B78" t="s">
        <v>50</v>
      </c>
    </row>
    <row r="80" ht="12.75">
      <c r="C80" t="s">
        <v>171</v>
      </c>
    </row>
    <row r="81" ht="12.75">
      <c r="C81" t="s">
        <v>85</v>
      </c>
    </row>
    <row r="83" spans="1:2" ht="12.75">
      <c r="A83" t="s">
        <v>16</v>
      </c>
      <c r="B83" s="12" t="s">
        <v>51</v>
      </c>
    </row>
    <row r="85" ht="12.75">
      <c r="B85" t="s">
        <v>52</v>
      </c>
    </row>
    <row r="86" spans="2:7" ht="12.75">
      <c r="B86" t="s">
        <v>172</v>
      </c>
      <c r="E86" s="204" t="s">
        <v>191</v>
      </c>
      <c r="F86" s="204"/>
      <c r="G86" t="s">
        <v>53</v>
      </c>
    </row>
    <row r="87" ht="12.75">
      <c r="B87" t="s">
        <v>54</v>
      </c>
    </row>
    <row r="88" ht="12.75">
      <c r="B88" t="s">
        <v>55</v>
      </c>
    </row>
    <row r="90" spans="1:2" ht="12.75">
      <c r="A90" t="s">
        <v>16</v>
      </c>
      <c r="B90" s="12" t="s">
        <v>56</v>
      </c>
    </row>
    <row r="92" ht="12.75">
      <c r="B92" t="s">
        <v>173</v>
      </c>
    </row>
    <row r="93" spans="2:3" ht="12.75">
      <c r="B93" s="65">
        <v>2016</v>
      </c>
      <c r="C93" t="s">
        <v>57</v>
      </c>
    </row>
    <row r="94" ht="13.5" thickBot="1">
      <c r="B94" t="s">
        <v>58</v>
      </c>
    </row>
    <row r="95" spans="6:8" ht="12.75">
      <c r="F95" s="117" t="s">
        <v>10</v>
      </c>
      <c r="G95" s="197"/>
      <c r="H95" s="118"/>
    </row>
    <row r="96" spans="6:8" ht="12.75">
      <c r="F96" s="119"/>
      <c r="G96" s="198"/>
      <c r="H96" s="120"/>
    </row>
    <row r="97" spans="6:8" ht="12.75">
      <c r="F97" s="119"/>
      <c r="G97" s="198"/>
      <c r="H97" s="120"/>
    </row>
    <row r="98" spans="6:8" ht="12.75">
      <c r="F98" s="119"/>
      <c r="G98" s="198"/>
      <c r="H98" s="120"/>
    </row>
    <row r="99" spans="6:8" ht="12.75">
      <c r="F99" s="119"/>
      <c r="G99" s="198"/>
      <c r="H99" s="120"/>
    </row>
    <row r="100" spans="6:8" ht="13.5" thickBot="1">
      <c r="F100" s="121"/>
      <c r="G100" s="199"/>
      <c r="H100" s="122"/>
    </row>
    <row r="101" ht="12.75">
      <c r="H101" s="14" t="s">
        <v>59</v>
      </c>
    </row>
  </sheetData>
  <sheetProtection/>
  <mergeCells count="8">
    <mergeCell ref="F95:H95"/>
    <mergeCell ref="F96:H100"/>
    <mergeCell ref="C2:E2"/>
    <mergeCell ref="C3:E3"/>
    <mergeCell ref="B62:H62"/>
    <mergeCell ref="E86:F86"/>
    <mergeCell ref="B7:H7"/>
    <mergeCell ref="B16:H16"/>
  </mergeCells>
  <printOptions/>
  <pageMargins left="0.75" right="0.75" top="1" bottom="1" header="0.4921259845" footer="0.4921259845"/>
  <pageSetup fitToHeight="2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2014-12-11T14:35:40Z</cp:lastPrinted>
  <dcterms:created xsi:type="dcterms:W3CDTF">1996-10-21T11:03:58Z</dcterms:created>
  <dcterms:modified xsi:type="dcterms:W3CDTF">2015-11-25T13:40:51Z</dcterms:modified>
  <cp:category/>
  <cp:version/>
  <cp:contentType/>
  <cp:contentStatus/>
</cp:coreProperties>
</file>